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tabRatio="500"/>
  </bookViews>
  <sheets>
    <sheet name="2021-2023" sheetId="2" r:id="rId1"/>
    <sheet name="Лист1" sheetId="1" state="hidden" r:id="rId2"/>
  </sheets>
  <definedNames>
    <definedName name="_xlnm._FilterDatabase" localSheetId="0" hidden="1">'2021-2023'!$B$1:$J$1054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0">'2021-2023'!$A$1:$H$1053</definedName>
  </definedNames>
  <calcPr calcId="1257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936" i="2"/>
  <c r="H935" s="1"/>
  <c r="H934" s="1"/>
  <c r="G936"/>
  <c r="G935" s="1"/>
  <c r="G934" s="1"/>
  <c r="F936"/>
  <c r="F935" s="1"/>
  <c r="F934" s="1"/>
  <c r="H845" l="1"/>
  <c r="H844" s="1"/>
  <c r="H843" s="1"/>
  <c r="H842" s="1"/>
  <c r="H841" s="1"/>
  <c r="G845"/>
  <c r="G844" s="1"/>
  <c r="G843" s="1"/>
  <c r="G842" s="1"/>
  <c r="G841" s="1"/>
  <c r="F845"/>
  <c r="F844" s="1"/>
  <c r="F843" s="1"/>
  <c r="F842" s="1"/>
  <c r="F841" s="1"/>
  <c r="F660" l="1"/>
  <c r="F658"/>
  <c r="F656"/>
  <c r="F655" l="1"/>
  <c r="F676"/>
  <c r="F674"/>
  <c r="F672"/>
  <c r="F670"/>
  <c r="F668"/>
  <c r="F667" l="1"/>
  <c r="H969"/>
  <c r="H968" s="1"/>
  <c r="G969"/>
  <c r="G968" s="1"/>
  <c r="F969"/>
  <c r="F968" s="1"/>
  <c r="I469" l="1"/>
  <c r="H474"/>
  <c r="H473" s="1"/>
  <c r="G474"/>
  <c r="G473" s="1"/>
  <c r="F474"/>
  <c r="F473" s="1"/>
  <c r="H471"/>
  <c r="H470" s="1"/>
  <c r="G471"/>
  <c r="G470" s="1"/>
  <c r="F471"/>
  <c r="F470" s="1"/>
  <c r="H319"/>
  <c r="H318" s="1"/>
  <c r="G319"/>
  <c r="G318" s="1"/>
  <c r="F319"/>
  <c r="F318" s="1"/>
  <c r="F626"/>
  <c r="F625" s="1"/>
  <c r="F622"/>
  <c r="F621" s="1"/>
  <c r="H371"/>
  <c r="H370" s="1"/>
  <c r="H369" s="1"/>
  <c r="H368" s="1"/>
  <c r="G371"/>
  <c r="G370" s="1"/>
  <c r="G369" s="1"/>
  <c r="G368" s="1"/>
  <c r="F371"/>
  <c r="F370" s="1"/>
  <c r="F369" s="1"/>
  <c r="F368" s="1"/>
  <c r="H309" l="1"/>
  <c r="H308" s="1"/>
  <c r="G309"/>
  <c r="G308" s="1"/>
  <c r="F309"/>
  <c r="F308" s="1"/>
  <c r="I59"/>
  <c r="H64"/>
  <c r="G64"/>
  <c r="F64"/>
  <c r="H490" l="1"/>
  <c r="H489" s="1"/>
  <c r="G490"/>
  <c r="G489" s="1"/>
  <c r="F490"/>
  <c r="F489" s="1"/>
  <c r="H487"/>
  <c r="H486" s="1"/>
  <c r="G487"/>
  <c r="G486" s="1"/>
  <c r="F487"/>
  <c r="F486" s="1"/>
  <c r="H710"/>
  <c r="H709" s="1"/>
  <c r="G710"/>
  <c r="G709" s="1"/>
  <c r="F710"/>
  <c r="F709" s="1"/>
  <c r="K190" l="1"/>
  <c r="F498" l="1"/>
  <c r="F782"/>
  <c r="F781" s="1"/>
  <c r="F780" s="1"/>
  <c r="H782"/>
  <c r="H781" s="1"/>
  <c r="H780" s="1"/>
  <c r="G782"/>
  <c r="G781" s="1"/>
  <c r="G780" s="1"/>
  <c r="H961" l="1"/>
  <c r="H960" s="1"/>
  <c r="G961"/>
  <c r="G960" s="1"/>
  <c r="F961"/>
  <c r="F960" s="1"/>
  <c r="G878" l="1"/>
  <c r="H878"/>
  <c r="F878"/>
  <c r="H554"/>
  <c r="H553" s="1"/>
  <c r="G554"/>
  <c r="G553" s="1"/>
  <c r="F554"/>
  <c r="F553" s="1"/>
  <c r="H40" l="1"/>
  <c r="G40"/>
  <c r="F40"/>
  <c r="H223"/>
  <c r="H222" s="1"/>
  <c r="H221" s="1"/>
  <c r="G223"/>
  <c r="G222" s="1"/>
  <c r="G221" s="1"/>
  <c r="F223"/>
  <c r="F222" s="1"/>
  <c r="F221" s="1"/>
  <c r="F837" l="1"/>
  <c r="F835"/>
  <c r="F833"/>
  <c r="F832" l="1"/>
  <c r="H51"/>
  <c r="G51"/>
  <c r="F51"/>
  <c r="G104"/>
  <c r="H104"/>
  <c r="F104"/>
  <c r="I179"/>
  <c r="I178" s="1"/>
  <c r="G182"/>
  <c r="H182"/>
  <c r="F182"/>
  <c r="H264"/>
  <c r="H263" s="1"/>
  <c r="H262" s="1"/>
  <c r="H261" s="1"/>
  <c r="G264"/>
  <c r="G263" s="1"/>
  <c r="G262" s="1"/>
  <c r="G261" s="1"/>
  <c r="F264"/>
  <c r="F263" s="1"/>
  <c r="F262" s="1"/>
  <c r="F261" s="1"/>
  <c r="G180"/>
  <c r="H180"/>
  <c r="F180"/>
  <c r="H877"/>
  <c r="G877"/>
  <c r="F877"/>
  <c r="F179" l="1"/>
  <c r="H179"/>
  <c r="G179"/>
  <c r="H477"/>
  <c r="H476" s="1"/>
  <c r="G477"/>
  <c r="G476" s="1"/>
  <c r="F477"/>
  <c r="F476" s="1"/>
  <c r="G469" l="1"/>
  <c r="G468" s="1"/>
  <c r="G467" s="1"/>
  <c r="H469"/>
  <c r="H468" s="1"/>
  <c r="H467" s="1"/>
  <c r="F469"/>
  <c r="F468" s="1"/>
  <c r="F467" s="1"/>
  <c r="H348"/>
  <c r="H347" s="1"/>
  <c r="H346" s="1"/>
  <c r="G348"/>
  <c r="G347" s="1"/>
  <c r="G346" s="1"/>
  <c r="F348"/>
  <c r="F347" s="1"/>
  <c r="F346" s="1"/>
  <c r="I1011"/>
  <c r="I1010" s="1"/>
  <c r="I1013"/>
  <c r="I1015"/>
  <c r="G1016"/>
  <c r="H1016"/>
  <c r="F1016"/>
  <c r="G1018"/>
  <c r="H1018"/>
  <c r="I1018"/>
  <c r="F1018"/>
  <c r="G1015" l="1"/>
  <c r="G1014" s="1"/>
  <c r="G1013" s="1"/>
  <c r="G1012" s="1"/>
  <c r="F1015"/>
  <c r="F1014" s="1"/>
  <c r="F1013" s="1"/>
  <c r="F1012" s="1"/>
  <c r="H1015"/>
  <c r="H1014" s="1"/>
  <c r="H1013" s="1"/>
  <c r="H1012" s="1"/>
  <c r="H112"/>
  <c r="G112"/>
  <c r="F112"/>
  <c r="H75"/>
  <c r="G75"/>
  <c r="F75"/>
  <c r="H405" l="1"/>
  <c r="G405"/>
  <c r="F405"/>
  <c r="I241" l="1"/>
  <c r="H95" l="1"/>
  <c r="H94" s="1"/>
  <c r="H93" s="1"/>
  <c r="H92" s="1"/>
  <c r="G95"/>
  <c r="G94" s="1"/>
  <c r="G93" s="1"/>
  <c r="G92" s="1"/>
  <c r="F95"/>
  <c r="F94" s="1"/>
  <c r="F93" s="1"/>
  <c r="F92" s="1"/>
  <c r="H298" l="1"/>
  <c r="H297" s="1"/>
  <c r="H296" s="1"/>
  <c r="H295" s="1"/>
  <c r="H294" s="1"/>
  <c r="H293" s="1"/>
  <c r="G298"/>
  <c r="G297" s="1"/>
  <c r="G296" s="1"/>
  <c r="G295" s="1"/>
  <c r="G294" s="1"/>
  <c r="G293" s="1"/>
  <c r="F298"/>
  <c r="F297" s="1"/>
  <c r="F296" s="1"/>
  <c r="F295" s="1"/>
  <c r="F294" s="1"/>
  <c r="F293" s="1"/>
  <c r="H548" l="1"/>
  <c r="H547" s="1"/>
  <c r="H546" s="1"/>
  <c r="H545" s="1"/>
  <c r="H544" s="1"/>
  <c r="G548"/>
  <c r="G547" s="1"/>
  <c r="G546" s="1"/>
  <c r="G545" s="1"/>
  <c r="G544" s="1"/>
  <c r="F548"/>
  <c r="F547" s="1"/>
  <c r="F546" s="1"/>
  <c r="F545" s="1"/>
  <c r="F544" s="1"/>
  <c r="H404"/>
  <c r="G404"/>
  <c r="F404"/>
  <c r="H568" l="1"/>
  <c r="H567" s="1"/>
  <c r="G568"/>
  <c r="G567" s="1"/>
  <c r="F568"/>
  <c r="F567" s="1"/>
  <c r="H353"/>
  <c r="H352" s="1"/>
  <c r="H351" s="1"/>
  <c r="H345" s="1"/>
  <c r="G353"/>
  <c r="G352" s="1"/>
  <c r="G351" s="1"/>
  <c r="G345" s="1"/>
  <c r="F353"/>
  <c r="F352" s="1"/>
  <c r="F351" s="1"/>
  <c r="F345" s="1"/>
  <c r="H636" l="1"/>
  <c r="H635" s="1"/>
  <c r="H634" s="1"/>
  <c r="H633" s="1"/>
  <c r="H632" s="1"/>
  <c r="G636"/>
  <c r="G635" s="1"/>
  <c r="G634" s="1"/>
  <c r="G633" s="1"/>
  <c r="G632" s="1"/>
  <c r="F636"/>
  <c r="F635" s="1"/>
  <c r="F634" s="1"/>
  <c r="F633" s="1"/>
  <c r="F632" s="1"/>
  <c r="H727"/>
  <c r="H726" s="1"/>
  <c r="G727"/>
  <c r="G726" s="1"/>
  <c r="F727"/>
  <c r="F726" s="1"/>
  <c r="G732" l="1"/>
  <c r="G956" l="1"/>
  <c r="G955" s="1"/>
  <c r="G954" s="1"/>
  <c r="G953" s="1"/>
  <c r="G484" l="1"/>
  <c r="G483" s="1"/>
  <c r="G482" s="1"/>
  <c r="H484"/>
  <c r="H483" s="1"/>
  <c r="H482" s="1"/>
  <c r="F484"/>
  <c r="F483" s="1"/>
  <c r="F482" s="1"/>
  <c r="H744" l="1"/>
  <c r="G744"/>
  <c r="F744"/>
  <c r="F746"/>
  <c r="G746"/>
  <c r="H746"/>
  <c r="H743" l="1"/>
  <c r="F743"/>
  <c r="G743"/>
  <c r="G409"/>
  <c r="G408" s="1"/>
  <c r="F409"/>
  <c r="F408" s="1"/>
  <c r="H401"/>
  <c r="G401"/>
  <c r="H398"/>
  <c r="G398"/>
  <c r="H676" l="1"/>
  <c r="G676"/>
  <c r="H674"/>
  <c r="G674"/>
  <c r="H672"/>
  <c r="G672"/>
  <c r="H670"/>
  <c r="G670"/>
  <c r="H668"/>
  <c r="G668"/>
  <c r="G667" l="1"/>
  <c r="H667"/>
  <c r="H737"/>
  <c r="H736" s="1"/>
  <c r="G737"/>
  <c r="G736" s="1"/>
  <c r="F737"/>
  <c r="F736" s="1"/>
  <c r="H409" l="1"/>
  <c r="H408" s="1"/>
  <c r="G731"/>
  <c r="G725" s="1"/>
  <c r="H414"/>
  <c r="H413" s="1"/>
  <c r="G414"/>
  <c r="G413" s="1"/>
  <c r="F414"/>
  <c r="F413" s="1"/>
  <c r="F401"/>
  <c r="F398"/>
  <c r="H692"/>
  <c r="G692"/>
  <c r="F692"/>
  <c r="H690"/>
  <c r="G690"/>
  <c r="F690"/>
  <c r="F397" l="1"/>
  <c r="G689"/>
  <c r="H689"/>
  <c r="F689"/>
  <c r="H618"/>
  <c r="H617" s="1"/>
  <c r="G618"/>
  <c r="G617" s="1"/>
  <c r="F618"/>
  <c r="F617" s="1"/>
  <c r="H614"/>
  <c r="G614"/>
  <c r="F614"/>
  <c r="H612"/>
  <c r="G612"/>
  <c r="F612"/>
  <c r="H622"/>
  <c r="H621" s="1"/>
  <c r="G622"/>
  <c r="G621" s="1"/>
  <c r="G611" l="1"/>
  <c r="H611"/>
  <c r="F611"/>
  <c r="H660"/>
  <c r="G660"/>
  <c r="H658"/>
  <c r="G658"/>
  <c r="H656"/>
  <c r="H655" s="1"/>
  <c r="G656"/>
  <c r="G655" l="1"/>
  <c r="I754"/>
  <c r="F759"/>
  <c r="F758" s="1"/>
  <c r="F757" s="1"/>
  <c r="G759"/>
  <c r="G758" s="1"/>
  <c r="G757" s="1"/>
  <c r="G1003"/>
  <c r="G1002" s="1"/>
  <c r="G1001" s="1"/>
  <c r="H1003"/>
  <c r="H1002" s="1"/>
  <c r="H1001" s="1"/>
  <c r="F1003"/>
  <c r="F1002" s="1"/>
  <c r="F1001" s="1"/>
  <c r="G909" l="1"/>
  <c r="H909"/>
  <c r="F909"/>
  <c r="H903"/>
  <c r="G903"/>
  <c r="G630"/>
  <c r="H630"/>
  <c r="F630"/>
  <c r="I109"/>
  <c r="H259"/>
  <c r="H258" s="1"/>
  <c r="H257" s="1"/>
  <c r="H256" s="1"/>
  <c r="G259"/>
  <c r="G258" s="1"/>
  <c r="G257" s="1"/>
  <c r="G256" s="1"/>
  <c r="F259"/>
  <c r="F258" s="1"/>
  <c r="F257" s="1"/>
  <c r="F256" s="1"/>
  <c r="H254"/>
  <c r="H253" s="1"/>
  <c r="H252" s="1"/>
  <c r="G254"/>
  <c r="G253" s="1"/>
  <c r="G252" s="1"/>
  <c r="F254"/>
  <c r="F253" s="1"/>
  <c r="F252" s="1"/>
  <c r="H250"/>
  <c r="G250"/>
  <c r="F250"/>
  <c r="H248"/>
  <c r="G248"/>
  <c r="F248"/>
  <c r="H246"/>
  <c r="G246"/>
  <c r="F246"/>
  <c r="F245" l="1"/>
  <c r="F244" s="1"/>
  <c r="F243" s="1"/>
  <c r="H245"/>
  <c r="H244" s="1"/>
  <c r="H243" s="1"/>
  <c r="H242" s="1"/>
  <c r="H241" s="1"/>
  <c r="G245"/>
  <c r="G244" s="1"/>
  <c r="G243" s="1"/>
  <c r="G242" s="1"/>
  <c r="G241" s="1"/>
  <c r="G750"/>
  <c r="G749" s="1"/>
  <c r="H750"/>
  <c r="H749" s="1"/>
  <c r="F142"/>
  <c r="F145"/>
  <c r="F144" s="1"/>
  <c r="G145"/>
  <c r="G144" s="1"/>
  <c r="H464"/>
  <c r="H463" s="1"/>
  <c r="H462" s="1"/>
  <c r="G464"/>
  <c r="G463" s="1"/>
  <c r="G462" s="1"/>
  <c r="F464"/>
  <c r="F463" s="1"/>
  <c r="F462" s="1"/>
  <c r="H364"/>
  <c r="H363" s="1"/>
  <c r="G364"/>
  <c r="G363" s="1"/>
  <c r="F364"/>
  <c r="F363" s="1"/>
  <c r="F242" l="1"/>
  <c r="F241" s="1"/>
  <c r="H361"/>
  <c r="G361"/>
  <c r="F361"/>
  <c r="H580"/>
  <c r="H579" s="1"/>
  <c r="G580"/>
  <c r="G579" s="1"/>
  <c r="F580"/>
  <c r="F579" s="1"/>
  <c r="H577"/>
  <c r="H576" s="1"/>
  <c r="G577"/>
  <c r="G576" s="1"/>
  <c r="F577"/>
  <c r="F576" s="1"/>
  <c r="H574"/>
  <c r="H573" s="1"/>
  <c r="G574"/>
  <c r="G573" s="1"/>
  <c r="F574"/>
  <c r="F573" s="1"/>
  <c r="F564"/>
  <c r="F563" s="1"/>
  <c r="F562" s="1"/>
  <c r="H564"/>
  <c r="H563" s="1"/>
  <c r="H562" s="1"/>
  <c r="G564"/>
  <c r="G563" s="1"/>
  <c r="G562" s="1"/>
  <c r="H560"/>
  <c r="H559" s="1"/>
  <c r="G560"/>
  <c r="G559" s="1"/>
  <c r="F560"/>
  <c r="F559" s="1"/>
  <c r="H557"/>
  <c r="G557"/>
  <c r="F557"/>
  <c r="H115"/>
  <c r="H114" s="1"/>
  <c r="G115"/>
  <c r="G114" s="1"/>
  <c r="F115"/>
  <c r="F114" s="1"/>
  <c r="H110"/>
  <c r="H109" s="1"/>
  <c r="G110"/>
  <c r="G109" s="1"/>
  <c r="F110"/>
  <c r="F109" s="1"/>
  <c r="H422"/>
  <c r="H421" s="1"/>
  <c r="G422"/>
  <c r="G421" s="1"/>
  <c r="F422"/>
  <c r="F421" s="1"/>
  <c r="H418"/>
  <c r="H417" s="1"/>
  <c r="G418"/>
  <c r="G417" s="1"/>
  <c r="F418"/>
  <c r="F417" s="1"/>
  <c r="H394"/>
  <c r="H393" s="1"/>
  <c r="G394"/>
  <c r="G393" s="1"/>
  <c r="F394"/>
  <c r="F393" s="1"/>
  <c r="H391"/>
  <c r="H390" s="1"/>
  <c r="G391"/>
  <c r="G390" s="1"/>
  <c r="F391"/>
  <c r="F390" s="1"/>
  <c r="H388"/>
  <c r="H387" s="1"/>
  <c r="G388"/>
  <c r="G387" s="1"/>
  <c r="F388"/>
  <c r="F387" s="1"/>
  <c r="H384"/>
  <c r="H383" s="1"/>
  <c r="G384"/>
  <c r="G383" s="1"/>
  <c r="F384"/>
  <c r="F383" s="1"/>
  <c r="H380"/>
  <c r="H379" s="1"/>
  <c r="G380"/>
  <c r="G379" s="1"/>
  <c r="F380"/>
  <c r="F379" s="1"/>
  <c r="H377"/>
  <c r="H376" s="1"/>
  <c r="G377"/>
  <c r="G376" s="1"/>
  <c r="F377"/>
  <c r="F376" s="1"/>
  <c r="H219"/>
  <c r="H218" s="1"/>
  <c r="H217" s="1"/>
  <c r="H216" s="1"/>
  <c r="G219"/>
  <c r="G218" s="1"/>
  <c r="G217" s="1"/>
  <c r="G216" s="1"/>
  <c r="F219"/>
  <c r="F218" s="1"/>
  <c r="F217" s="1"/>
  <c r="F216" s="1"/>
  <c r="H342"/>
  <c r="H341" s="1"/>
  <c r="G342"/>
  <c r="G341" s="1"/>
  <c r="F342"/>
  <c r="F341" s="1"/>
  <c r="H339"/>
  <c r="H338" s="1"/>
  <c r="G339"/>
  <c r="G338" s="1"/>
  <c r="F339"/>
  <c r="F338" s="1"/>
  <c r="H336"/>
  <c r="H335" s="1"/>
  <c r="G336"/>
  <c r="G335" s="1"/>
  <c r="F336"/>
  <c r="F335" s="1"/>
  <c r="H333"/>
  <c r="H332" s="1"/>
  <c r="G333"/>
  <c r="G332" s="1"/>
  <c r="F333"/>
  <c r="F332" s="1"/>
  <c r="H330"/>
  <c r="H329" s="1"/>
  <c r="G330"/>
  <c r="G329" s="1"/>
  <c r="F330"/>
  <c r="F329" s="1"/>
  <c r="H326"/>
  <c r="H325" s="1"/>
  <c r="G326"/>
  <c r="G325" s="1"/>
  <c r="F326"/>
  <c r="F325" s="1"/>
  <c r="H315"/>
  <c r="H314" s="1"/>
  <c r="H313" s="1"/>
  <c r="G315"/>
  <c r="G314" s="1"/>
  <c r="G313" s="1"/>
  <c r="F315"/>
  <c r="F314" s="1"/>
  <c r="F313" s="1"/>
  <c r="H213"/>
  <c r="H212" s="1"/>
  <c r="G213"/>
  <c r="G212" s="1"/>
  <c r="F213"/>
  <c r="F212" s="1"/>
  <c r="H209"/>
  <c r="H208" s="1"/>
  <c r="G209"/>
  <c r="G208" s="1"/>
  <c r="F209"/>
  <c r="F208" s="1"/>
  <c r="H815"/>
  <c r="H814" s="1"/>
  <c r="G815"/>
  <c r="G814" s="1"/>
  <c r="F815"/>
  <c r="F814" s="1"/>
  <c r="H812"/>
  <c r="H811" s="1"/>
  <c r="G812"/>
  <c r="G811" s="1"/>
  <c r="F812"/>
  <c r="F811" s="1"/>
  <c r="H204"/>
  <c r="H203" s="1"/>
  <c r="G204"/>
  <c r="G203" s="1"/>
  <c r="F204"/>
  <c r="F203" s="1"/>
  <c r="H201"/>
  <c r="H200" s="1"/>
  <c r="G201"/>
  <c r="G200" s="1"/>
  <c r="F201"/>
  <c r="F200" s="1"/>
  <c r="H1043"/>
  <c r="H1042" s="1"/>
  <c r="G1043"/>
  <c r="G1042" s="1"/>
  <c r="F1043"/>
  <c r="F1042" s="1"/>
  <c r="H1040"/>
  <c r="H1039" s="1"/>
  <c r="G1040"/>
  <c r="G1039" s="1"/>
  <c r="F1040"/>
  <c r="F1039" s="1"/>
  <c r="H1036"/>
  <c r="H1035" s="1"/>
  <c r="G1036"/>
  <c r="G1035" s="1"/>
  <c r="F1036"/>
  <c r="F1035" s="1"/>
  <c r="H1033"/>
  <c r="H1032" s="1"/>
  <c r="G1033"/>
  <c r="G1032" s="1"/>
  <c r="F1033"/>
  <c r="F1032" s="1"/>
  <c r="H1030"/>
  <c r="H1029" s="1"/>
  <c r="G1030"/>
  <c r="G1029" s="1"/>
  <c r="F1030"/>
  <c r="F1029" s="1"/>
  <c r="H1027"/>
  <c r="H1026" s="1"/>
  <c r="G1027"/>
  <c r="G1026" s="1"/>
  <c r="F1027"/>
  <c r="F1026" s="1"/>
  <c r="H1024"/>
  <c r="H1023" s="1"/>
  <c r="G1024"/>
  <c r="G1023" s="1"/>
  <c r="F1024"/>
  <c r="F1023" s="1"/>
  <c r="H195"/>
  <c r="H194" s="1"/>
  <c r="G195"/>
  <c r="G194" s="1"/>
  <c r="F195"/>
  <c r="F194" s="1"/>
  <c r="H137"/>
  <c r="G137"/>
  <c r="F137"/>
  <c r="H135"/>
  <c r="G135"/>
  <c r="F135"/>
  <c r="H133"/>
  <c r="G133"/>
  <c r="F133"/>
  <c r="H130"/>
  <c r="H129" s="1"/>
  <c r="G130"/>
  <c r="G129" s="1"/>
  <c r="F130"/>
  <c r="F129" s="1"/>
  <c r="H31"/>
  <c r="G31"/>
  <c r="F31"/>
  <c r="H29"/>
  <c r="G29"/>
  <c r="F29"/>
  <c r="H26"/>
  <c r="H25" s="1"/>
  <c r="G26"/>
  <c r="G25" s="1"/>
  <c r="F26"/>
  <c r="F25" s="1"/>
  <c r="H23"/>
  <c r="H22" s="1"/>
  <c r="G23"/>
  <c r="G22" s="1"/>
  <c r="F23"/>
  <c r="F22" s="1"/>
  <c r="H231"/>
  <c r="H230" s="1"/>
  <c r="G231"/>
  <c r="G230" s="1"/>
  <c r="F231"/>
  <c r="F230" s="1"/>
  <c r="H192"/>
  <c r="G192"/>
  <c r="F192"/>
  <c r="H190"/>
  <c r="G190"/>
  <c r="F190"/>
  <c r="H188"/>
  <c r="G188"/>
  <c r="F188"/>
  <c r="H185"/>
  <c r="H184" s="1"/>
  <c r="G185"/>
  <c r="G184" s="1"/>
  <c r="F185"/>
  <c r="F184" s="1"/>
  <c r="H126"/>
  <c r="G126"/>
  <c r="F126"/>
  <c r="H124"/>
  <c r="G124"/>
  <c r="F124"/>
  <c r="H122"/>
  <c r="G122"/>
  <c r="F122"/>
  <c r="H102"/>
  <c r="G102"/>
  <c r="F102"/>
  <c r="H100"/>
  <c r="G100"/>
  <c r="F100"/>
  <c r="H1051"/>
  <c r="H1050" s="1"/>
  <c r="G1051"/>
  <c r="G1050" s="1"/>
  <c r="F1051"/>
  <c r="F1050" s="1"/>
  <c r="H175"/>
  <c r="G175"/>
  <c r="F175"/>
  <c r="H173"/>
  <c r="G173"/>
  <c r="F173"/>
  <c r="H171"/>
  <c r="G171"/>
  <c r="F171"/>
  <c r="H167"/>
  <c r="H166" s="1"/>
  <c r="G167"/>
  <c r="G166" s="1"/>
  <c r="F167"/>
  <c r="F166" s="1"/>
  <c r="H164"/>
  <c r="G164"/>
  <c r="F164"/>
  <c r="H162"/>
  <c r="G162"/>
  <c r="F162"/>
  <c r="I802"/>
  <c r="I801" s="1"/>
  <c r="G806"/>
  <c r="G805" s="1"/>
  <c r="G804" s="1"/>
  <c r="G803" s="1"/>
  <c r="G802" s="1"/>
  <c r="H806"/>
  <c r="H805" s="1"/>
  <c r="F806"/>
  <c r="F805" s="1"/>
  <c r="H498"/>
  <c r="G498"/>
  <c r="I482"/>
  <c r="H481"/>
  <c r="G481"/>
  <c r="F481"/>
  <c r="F556" l="1"/>
  <c r="G556"/>
  <c r="H556"/>
  <c r="F99"/>
  <c r="F132"/>
  <c r="G132"/>
  <c r="G99"/>
  <c r="H132"/>
  <c r="H99"/>
  <c r="F28"/>
  <c r="G28"/>
  <c r="G21" s="1"/>
  <c r="H28"/>
  <c r="H21" s="1"/>
  <c r="H397"/>
  <c r="G397"/>
  <c r="F161"/>
  <c r="H161"/>
  <c r="G170"/>
  <c r="G161"/>
  <c r="F170"/>
  <c r="H170"/>
  <c r="H804"/>
  <c r="H803" s="1"/>
  <c r="H802" s="1"/>
  <c r="F804"/>
  <c r="F803" s="1"/>
  <c r="F802" s="1"/>
  <c r="H552" l="1"/>
  <c r="H551" s="1"/>
  <c r="G552"/>
  <c r="G551" s="1"/>
  <c r="F552"/>
  <c r="F551" s="1"/>
  <c r="H89"/>
  <c r="H88" s="1"/>
  <c r="G89"/>
  <c r="G88" s="1"/>
  <c r="F89"/>
  <c r="F88" s="1"/>
  <c r="H86"/>
  <c r="G86"/>
  <c r="F86"/>
  <c r="H84"/>
  <c r="G84"/>
  <c r="F84"/>
  <c r="H765"/>
  <c r="H764" s="1"/>
  <c r="H763" s="1"/>
  <c r="G765"/>
  <c r="G764" s="1"/>
  <c r="G763" s="1"/>
  <c r="F765"/>
  <c r="F764" s="1"/>
  <c r="F763" s="1"/>
  <c r="H83" l="1"/>
  <c r="G83"/>
  <c r="F83"/>
  <c r="H629" l="1"/>
  <c r="G629"/>
  <c r="F629"/>
  <c r="I686"/>
  <c r="I654" s="1"/>
  <c r="H687"/>
  <c r="H686" s="1"/>
  <c r="G687"/>
  <c r="G686" s="1"/>
  <c r="F687"/>
  <c r="F686" s="1"/>
  <c r="F752"/>
  <c r="F750"/>
  <c r="H748"/>
  <c r="G748"/>
  <c r="F749" l="1"/>
  <c r="F748" s="1"/>
  <c r="G648" l="1"/>
  <c r="H648"/>
  <c r="H43" l="1"/>
  <c r="H42" s="1"/>
  <c r="G43"/>
  <c r="G42" s="1"/>
  <c r="F43"/>
  <c r="F42" s="1"/>
  <c r="H508" l="1"/>
  <c r="H507" s="1"/>
  <c r="G508"/>
  <c r="G507" s="1"/>
  <c r="F508"/>
  <c r="F507" s="1"/>
  <c r="H504"/>
  <c r="H503" s="1"/>
  <c r="G504"/>
  <c r="G503" s="1"/>
  <c r="F504"/>
  <c r="F503" s="1"/>
  <c r="H495"/>
  <c r="H494" s="1"/>
  <c r="G495"/>
  <c r="G494" s="1"/>
  <c r="F495"/>
  <c r="F494" s="1"/>
  <c r="H966"/>
  <c r="H965" s="1"/>
  <c r="H964" s="1"/>
  <c r="G966"/>
  <c r="G965" s="1"/>
  <c r="G964" s="1"/>
  <c r="F966"/>
  <c r="F965" s="1"/>
  <c r="F964" s="1"/>
  <c r="H956"/>
  <c r="H955" s="1"/>
  <c r="H954" s="1"/>
  <c r="H953" s="1"/>
  <c r="F956"/>
  <c r="F955" s="1"/>
  <c r="F954" s="1"/>
  <c r="H78"/>
  <c r="H77" s="1"/>
  <c r="G78"/>
  <c r="G77" s="1"/>
  <c r="F78"/>
  <c r="F77" s="1"/>
  <c r="H73"/>
  <c r="G73"/>
  <c r="F73"/>
  <c r="H239"/>
  <c r="H238" s="1"/>
  <c r="G239"/>
  <c r="G238" s="1"/>
  <c r="F239"/>
  <c r="F238" s="1"/>
  <c r="H542"/>
  <c r="G542"/>
  <c r="F542"/>
  <c r="H540"/>
  <c r="G540"/>
  <c r="F540"/>
  <c r="H430"/>
  <c r="H429" s="1"/>
  <c r="G430"/>
  <c r="G429" s="1"/>
  <c r="F430"/>
  <c r="F429" s="1"/>
  <c r="H283"/>
  <c r="H282" s="1"/>
  <c r="G283"/>
  <c r="G282" s="1"/>
  <c r="F283"/>
  <c r="F282" s="1"/>
  <c r="H279"/>
  <c r="H278" s="1"/>
  <c r="G279"/>
  <c r="G278" s="1"/>
  <c r="F279"/>
  <c r="F278" s="1"/>
  <c r="H275"/>
  <c r="H274" s="1"/>
  <c r="G275"/>
  <c r="G274" s="1"/>
  <c r="F275"/>
  <c r="F274" s="1"/>
  <c r="H271"/>
  <c r="H270" s="1"/>
  <c r="G271"/>
  <c r="G270" s="1"/>
  <c r="F271"/>
  <c r="F270" s="1"/>
  <c r="H604"/>
  <c r="H603" s="1"/>
  <c r="G604"/>
  <c r="G603" s="1"/>
  <c r="F604"/>
  <c r="F603" s="1"/>
  <c r="H534"/>
  <c r="H533" s="1"/>
  <c r="G534"/>
  <c r="G533" s="1"/>
  <c r="F534"/>
  <c r="F533" s="1"/>
  <c r="H599"/>
  <c r="H598" s="1"/>
  <c r="G599"/>
  <c r="G598" s="1"/>
  <c r="F599"/>
  <c r="F598" s="1"/>
  <c r="H592"/>
  <c r="H591" s="1"/>
  <c r="H590" s="1"/>
  <c r="G592"/>
  <c r="G591" s="1"/>
  <c r="G590" s="1"/>
  <c r="F592"/>
  <c r="F591" s="1"/>
  <c r="F590" s="1"/>
  <c r="H588"/>
  <c r="H587" s="1"/>
  <c r="G588"/>
  <c r="G587" s="1"/>
  <c r="F588"/>
  <c r="F587" s="1"/>
  <c r="H291"/>
  <c r="G291"/>
  <c r="F291"/>
  <c r="H526"/>
  <c r="H525" s="1"/>
  <c r="H524" s="1"/>
  <c r="H523" s="1"/>
  <c r="G526"/>
  <c r="G525" s="1"/>
  <c r="G524" s="1"/>
  <c r="G523" s="1"/>
  <c r="F526"/>
  <c r="F525" s="1"/>
  <c r="F524" s="1"/>
  <c r="F523" s="1"/>
  <c r="H521"/>
  <c r="H520" s="1"/>
  <c r="G521"/>
  <c r="G520" s="1"/>
  <c r="F521"/>
  <c r="F520" s="1"/>
  <c r="H1008"/>
  <c r="H1007" s="1"/>
  <c r="H1006" s="1"/>
  <c r="G1008"/>
  <c r="G1007" s="1"/>
  <c r="G1006" s="1"/>
  <c r="F1008"/>
  <c r="F1007" s="1"/>
  <c r="F1006" s="1"/>
  <c r="H989"/>
  <c r="H988" s="1"/>
  <c r="H987" s="1"/>
  <c r="G989"/>
  <c r="G988" s="1"/>
  <c r="G987" s="1"/>
  <c r="F989"/>
  <c r="F988" s="1"/>
  <c r="F987" s="1"/>
  <c r="I976"/>
  <c r="H984"/>
  <c r="G984"/>
  <c r="F984"/>
  <c r="H982"/>
  <c r="G982"/>
  <c r="F982"/>
  <c r="H978"/>
  <c r="H977" s="1"/>
  <c r="G978"/>
  <c r="G977" s="1"/>
  <c r="F978"/>
  <c r="F977" s="1"/>
  <c r="H942"/>
  <c r="H941" s="1"/>
  <c r="G942"/>
  <c r="G941" s="1"/>
  <c r="F942"/>
  <c r="F941" s="1"/>
  <c r="H837"/>
  <c r="G837"/>
  <c r="H835"/>
  <c r="G835"/>
  <c r="H833"/>
  <c r="G833"/>
  <c r="F72" l="1"/>
  <c r="F539"/>
  <c r="G502"/>
  <c r="H502"/>
  <c r="F502"/>
  <c r="G72"/>
  <c r="H72"/>
  <c r="H539"/>
  <c r="G539"/>
  <c r="H981"/>
  <c r="H976" s="1"/>
  <c r="H975" s="1"/>
  <c r="F981"/>
  <c r="F976" s="1"/>
  <c r="F975" s="1"/>
  <c r="G981"/>
  <c r="G976" s="1"/>
  <c r="G975" s="1"/>
  <c r="H832"/>
  <c r="G832"/>
  <c r="H497" l="1"/>
  <c r="H493" s="1"/>
  <c r="H492" s="1"/>
  <c r="H501"/>
  <c r="F497"/>
  <c r="F493" s="1"/>
  <c r="F492" s="1"/>
  <c r="F501"/>
  <c r="G497"/>
  <c r="G493" s="1"/>
  <c r="G492" s="1"/>
  <c r="G501"/>
  <c r="H902"/>
  <c r="G902"/>
  <c r="F902"/>
  <c r="H917"/>
  <c r="H916" s="1"/>
  <c r="G917"/>
  <c r="G916" s="1"/>
  <c r="F917"/>
  <c r="F916" s="1"/>
  <c r="H67"/>
  <c r="H66" s="1"/>
  <c r="G67"/>
  <c r="G66" s="1"/>
  <c r="F67"/>
  <c r="F66" s="1"/>
  <c r="H62"/>
  <c r="G62"/>
  <c r="F62"/>
  <c r="H60"/>
  <c r="G60"/>
  <c r="F60"/>
  <c r="H932"/>
  <c r="G932"/>
  <c r="F932"/>
  <c r="H930"/>
  <c r="G930"/>
  <c r="F930"/>
  <c r="H827"/>
  <c r="H826" s="1"/>
  <c r="G827"/>
  <c r="G826" s="1"/>
  <c r="F827"/>
  <c r="F826" s="1"/>
  <c r="H824"/>
  <c r="G824"/>
  <c r="F824"/>
  <c r="H822"/>
  <c r="G822"/>
  <c r="F822"/>
  <c r="H777"/>
  <c r="H776" s="1"/>
  <c r="G777"/>
  <c r="G776" s="1"/>
  <c r="F777"/>
  <c r="F776" s="1"/>
  <c r="H773"/>
  <c r="H772" s="1"/>
  <c r="G773"/>
  <c r="G772" s="1"/>
  <c r="F773"/>
  <c r="F772" s="1"/>
  <c r="H769"/>
  <c r="H768" s="1"/>
  <c r="G769"/>
  <c r="G768" s="1"/>
  <c r="F769"/>
  <c r="F768" s="1"/>
  <c r="I725"/>
  <c r="H732"/>
  <c r="H731" s="1"/>
  <c r="H725" s="1"/>
  <c r="F732"/>
  <c r="F731" s="1"/>
  <c r="F725" s="1"/>
  <c r="H723"/>
  <c r="H722" s="1"/>
  <c r="G723"/>
  <c r="G722" s="1"/>
  <c r="F723"/>
  <c r="F722" s="1"/>
  <c r="H719"/>
  <c r="H718" s="1"/>
  <c r="G719"/>
  <c r="G718" s="1"/>
  <c r="F719"/>
  <c r="F718" s="1"/>
  <c r="H715"/>
  <c r="H714" s="1"/>
  <c r="G715"/>
  <c r="G714" s="1"/>
  <c r="F715"/>
  <c r="F714" s="1"/>
  <c r="H707"/>
  <c r="G707"/>
  <c r="F707"/>
  <c r="H705"/>
  <c r="G705"/>
  <c r="F705"/>
  <c r="H701"/>
  <c r="H700" s="1"/>
  <c r="G701"/>
  <c r="G700" s="1"/>
  <c r="F701"/>
  <c r="F700" s="1"/>
  <c r="H54"/>
  <c r="H53" s="1"/>
  <c r="G54"/>
  <c r="G53" s="1"/>
  <c r="F54"/>
  <c r="F53" s="1"/>
  <c r="H49"/>
  <c r="G49"/>
  <c r="F49"/>
  <c r="H697"/>
  <c r="G697"/>
  <c r="F697"/>
  <c r="H695"/>
  <c r="G695"/>
  <c r="F695"/>
  <c r="H59" l="1"/>
  <c r="G59"/>
  <c r="F59"/>
  <c r="H929"/>
  <c r="G929"/>
  <c r="F929"/>
  <c r="F767"/>
  <c r="F762" s="1"/>
  <c r="H821"/>
  <c r="G821"/>
  <c r="G767"/>
  <c r="G762" s="1"/>
  <c r="G761" s="1"/>
  <c r="H767"/>
  <c r="H762" s="1"/>
  <c r="H761" s="1"/>
  <c r="F821"/>
  <c r="I653"/>
  <c r="H48"/>
  <c r="G704"/>
  <c r="G699" s="1"/>
  <c r="F48"/>
  <c r="H694"/>
  <c r="F704"/>
  <c r="F699" s="1"/>
  <c r="H704"/>
  <c r="H699" s="1"/>
  <c r="G694"/>
  <c r="G48"/>
  <c r="F694"/>
  <c r="H684" l="1"/>
  <c r="H683" s="1"/>
  <c r="G684"/>
  <c r="G683" s="1"/>
  <c r="F684"/>
  <c r="F683" s="1"/>
  <c r="H681"/>
  <c r="G681"/>
  <c r="F681"/>
  <c r="H679"/>
  <c r="G679"/>
  <c r="F679"/>
  <c r="H665"/>
  <c r="G665"/>
  <c r="F665"/>
  <c r="H663"/>
  <c r="G663"/>
  <c r="F663"/>
  <c r="H626"/>
  <c r="H625" s="1"/>
  <c r="G626"/>
  <c r="G625" s="1"/>
  <c r="H949"/>
  <c r="H948" s="1"/>
  <c r="G949"/>
  <c r="G948" s="1"/>
  <c r="F949"/>
  <c r="F948" s="1"/>
  <c r="F610" l="1"/>
  <c r="F609" s="1"/>
  <c r="G610"/>
  <c r="G609" s="1"/>
  <c r="H610"/>
  <c r="H609" s="1"/>
  <c r="H678"/>
  <c r="G678"/>
  <c r="F662"/>
  <c r="H662"/>
  <c r="G662"/>
  <c r="F678"/>
  <c r="H895"/>
  <c r="H894" s="1"/>
  <c r="G895"/>
  <c r="G894" s="1"/>
  <c r="F895"/>
  <c r="F894" s="1"/>
  <c r="H892"/>
  <c r="H891" s="1"/>
  <c r="G892"/>
  <c r="G891" s="1"/>
  <c r="F892"/>
  <c r="F891" s="1"/>
  <c r="H887"/>
  <c r="H886" s="1"/>
  <c r="G887"/>
  <c r="G886" s="1"/>
  <c r="F887"/>
  <c r="F886" s="1"/>
  <c r="H884"/>
  <c r="H883" s="1"/>
  <c r="G884"/>
  <c r="G883" s="1"/>
  <c r="F884"/>
  <c r="F883" s="1"/>
  <c r="H38"/>
  <c r="G38"/>
  <c r="F38"/>
  <c r="H759"/>
  <c r="G756"/>
  <c r="G755" s="1"/>
  <c r="F756"/>
  <c r="F755" s="1"/>
  <c r="H874"/>
  <c r="H873" s="1"/>
  <c r="G874"/>
  <c r="G873" s="1"/>
  <c r="F874"/>
  <c r="F873" s="1"/>
  <c r="H870"/>
  <c r="H869" s="1"/>
  <c r="G870"/>
  <c r="G869" s="1"/>
  <c r="F870"/>
  <c r="F869" s="1"/>
  <c r="H866"/>
  <c r="H865" s="1"/>
  <c r="H864" s="1"/>
  <c r="G866"/>
  <c r="G865" s="1"/>
  <c r="G864" s="1"/>
  <c r="F866"/>
  <c r="F865" s="1"/>
  <c r="F864" s="1"/>
  <c r="H861"/>
  <c r="H860" s="1"/>
  <c r="G861"/>
  <c r="G860" s="1"/>
  <c r="F861"/>
  <c r="F860" s="1"/>
  <c r="H858"/>
  <c r="H857" s="1"/>
  <c r="G858"/>
  <c r="G857" s="1"/>
  <c r="F858"/>
  <c r="F857" s="1"/>
  <c r="H853"/>
  <c r="H852" s="1"/>
  <c r="H851" s="1"/>
  <c r="H850" s="1"/>
  <c r="G853"/>
  <c r="G852" s="1"/>
  <c r="G851" s="1"/>
  <c r="G850" s="1"/>
  <c r="F853"/>
  <c r="F852" s="1"/>
  <c r="F851" s="1"/>
  <c r="F850" s="1"/>
  <c r="F868" l="1"/>
  <c r="F863" s="1"/>
  <c r="H868"/>
  <c r="H863" s="1"/>
  <c r="G868"/>
  <c r="G863" s="1"/>
  <c r="H758"/>
  <c r="H757" s="1"/>
  <c r="H756" s="1"/>
  <c r="H755" s="1"/>
  <c r="F654"/>
  <c r="G654"/>
  <c r="H654"/>
  <c r="F37"/>
  <c r="F36" s="1"/>
  <c r="F35" s="1"/>
  <c r="G882"/>
  <c r="G881" s="1"/>
  <c r="H37"/>
  <c r="H36" s="1"/>
  <c r="H35" s="1"/>
  <c r="F882"/>
  <c r="F881" s="1"/>
  <c r="F890"/>
  <c r="F889" s="1"/>
  <c r="G37"/>
  <c r="G36" s="1"/>
  <c r="G35" s="1"/>
  <c r="H890"/>
  <c r="H889" s="1"/>
  <c r="H882"/>
  <c r="H881" s="1"/>
  <c r="G890"/>
  <c r="G889" s="1"/>
  <c r="F856"/>
  <c r="F855" s="1"/>
  <c r="H856"/>
  <c r="H855" s="1"/>
  <c r="G856"/>
  <c r="G855" s="1"/>
  <c r="G849" l="1"/>
  <c r="F849"/>
  <c r="H849"/>
  <c r="I672"/>
  <c r="I596" l="1"/>
  <c r="H597"/>
  <c r="G597"/>
  <c r="F597"/>
  <c r="G798" l="1"/>
  <c r="G797" s="1"/>
  <c r="G796" s="1"/>
  <c r="H798"/>
  <c r="H797" s="1"/>
  <c r="H796" s="1"/>
  <c r="F798"/>
  <c r="F797" s="1"/>
  <c r="F796" l="1"/>
  <c r="H586" l="1"/>
  <c r="G586"/>
  <c r="F586"/>
  <c r="H831" l="1"/>
  <c r="H830" s="1"/>
  <c r="G831"/>
  <c r="G830" s="1"/>
  <c r="F831"/>
  <c r="F830" s="1"/>
  <c r="H647" l="1"/>
  <c r="H646" s="1"/>
  <c r="G647"/>
  <c r="G646" s="1"/>
  <c r="F648"/>
  <c r="F647" s="1"/>
  <c r="F646" s="1"/>
  <c r="H793" l="1"/>
  <c r="H792" s="1"/>
  <c r="H791" s="1"/>
  <c r="H790" s="1"/>
  <c r="H789" s="1"/>
  <c r="G793"/>
  <c r="G792" s="1"/>
  <c r="G791" s="1"/>
  <c r="G790" s="1"/>
  <c r="G789" s="1"/>
  <c r="F793"/>
  <c r="F792" s="1"/>
  <c r="F791" s="1"/>
  <c r="F790" s="1"/>
  <c r="F789" s="1"/>
  <c r="H721"/>
  <c r="H653" s="1"/>
  <c r="G721"/>
  <c r="G653" s="1"/>
  <c r="F721"/>
  <c r="F653" s="1"/>
  <c r="H643"/>
  <c r="H642" s="1"/>
  <c r="H641" s="1"/>
  <c r="H640" s="1"/>
  <c r="H639" s="1"/>
  <c r="G643"/>
  <c r="G642" s="1"/>
  <c r="G641" s="1"/>
  <c r="G640" s="1"/>
  <c r="G639" s="1"/>
  <c r="F643"/>
  <c r="F642" s="1"/>
  <c r="F641" l="1"/>
  <c r="F640" s="1"/>
  <c r="F639" s="1"/>
  <c r="H820"/>
  <c r="H819" s="1"/>
  <c r="H818" s="1"/>
  <c r="H742"/>
  <c r="H741" s="1"/>
  <c r="H740" s="1"/>
  <c r="F820"/>
  <c r="F819" s="1"/>
  <c r="F818" s="1"/>
  <c r="H829"/>
  <c r="G829"/>
  <c r="F742"/>
  <c r="F741" s="1"/>
  <c r="F740" s="1"/>
  <c r="G742"/>
  <c r="G741" s="1"/>
  <c r="G740" s="1"/>
  <c r="F829"/>
  <c r="G810"/>
  <c r="G809" s="1"/>
  <c r="G808" s="1"/>
  <c r="G801" s="1"/>
  <c r="G820"/>
  <c r="G819" s="1"/>
  <c r="G818" s="1"/>
  <c r="H810"/>
  <c r="H809" s="1"/>
  <c r="H808" s="1"/>
  <c r="H801" s="1"/>
  <c r="F810"/>
  <c r="F809" s="1"/>
  <c r="F808" s="1"/>
  <c r="F801" s="1"/>
  <c r="F817" l="1"/>
  <c r="H817"/>
  <c r="G817"/>
  <c r="F761"/>
  <c r="F754" s="1"/>
  <c r="H754"/>
  <c r="G754"/>
  <c r="G608"/>
  <c r="G607" s="1"/>
  <c r="F608"/>
  <c r="F607" s="1"/>
  <c r="H608"/>
  <c r="H607" s="1"/>
  <c r="F652" l="1"/>
  <c r="F651" s="1"/>
  <c r="H652" l="1"/>
  <c r="H651" s="1"/>
  <c r="G652"/>
  <c r="G651" s="1"/>
  <c r="F606"/>
  <c r="G606" l="1"/>
  <c r="H606"/>
  <c r="F953" l="1"/>
  <c r="H455" l="1"/>
  <c r="H454" s="1"/>
  <c r="G455"/>
  <c r="G454" s="1"/>
  <c r="F455"/>
  <c r="F454" s="1"/>
  <c r="H996" l="1"/>
  <c r="G996"/>
  <c r="F996"/>
  <c r="G359" l="1"/>
  <c r="H359"/>
  <c r="F359"/>
  <c r="H358" l="1"/>
  <c r="G358"/>
  <c r="F358"/>
  <c r="F357" s="1"/>
  <c r="H357" l="1"/>
  <c r="H356" s="1"/>
  <c r="H344" s="1"/>
  <c r="F356"/>
  <c r="F344" s="1"/>
  <c r="G357"/>
  <c r="G356" s="1"/>
  <c r="G344" s="1"/>
  <c r="H514"/>
  <c r="H513" s="1"/>
  <c r="G514"/>
  <c r="G513" s="1"/>
  <c r="F514"/>
  <c r="F513" s="1"/>
  <c r="H512" l="1"/>
  <c r="H511" s="1"/>
  <c r="F512"/>
  <c r="F511" s="1"/>
  <c r="F480" s="1"/>
  <c r="G512"/>
  <c r="G511" s="1"/>
  <c r="H480" l="1"/>
  <c r="H479" s="1"/>
  <c r="G480"/>
  <c r="G479" s="1"/>
  <c r="H532"/>
  <c r="H531" s="1"/>
  <c r="H530" s="1"/>
  <c r="G532"/>
  <c r="G531" s="1"/>
  <c r="G530" s="1"/>
  <c r="F532"/>
  <c r="F531" s="1"/>
  <c r="F530" s="1"/>
  <c r="H305" l="1"/>
  <c r="H304" s="1"/>
  <c r="G305"/>
  <c r="G304" s="1"/>
  <c r="F305"/>
  <c r="F304" s="1"/>
  <c r="F303" s="1"/>
  <c r="H602"/>
  <c r="H596" s="1"/>
  <c r="G602"/>
  <c r="G596" s="1"/>
  <c r="F602"/>
  <c r="F596" s="1"/>
  <c r="H519"/>
  <c r="H518" s="1"/>
  <c r="H517" s="1"/>
  <c r="G519"/>
  <c r="G518" s="1"/>
  <c r="G517" s="1"/>
  <c r="F519"/>
  <c r="F518" s="1"/>
  <c r="F517" s="1"/>
  <c r="F458"/>
  <c r="F457" s="1"/>
  <c r="G458"/>
  <c r="G457" s="1"/>
  <c r="H458"/>
  <c r="H457" s="1"/>
  <c r="F461"/>
  <c r="G461"/>
  <c r="H461"/>
  <c r="H460" l="1"/>
  <c r="G460"/>
  <c r="F460"/>
  <c r="G572"/>
  <c r="G571" s="1"/>
  <c r="G550" s="1"/>
  <c r="H572"/>
  <c r="H571" s="1"/>
  <c r="H550" s="1"/>
  <c r="F572"/>
  <c r="F571" s="1"/>
  <c r="F550" s="1"/>
  <c r="F453"/>
  <c r="F452" s="1"/>
  <c r="F451" s="1"/>
  <c r="H453"/>
  <c r="H452" s="1"/>
  <c r="H451" s="1"/>
  <c r="G453"/>
  <c r="G452" s="1"/>
  <c r="G451" s="1"/>
  <c r="F585"/>
  <c r="F584" s="1"/>
  <c r="F583" s="1"/>
  <c r="H585"/>
  <c r="H584" s="1"/>
  <c r="H583" s="1"/>
  <c r="G585"/>
  <c r="G584" s="1"/>
  <c r="G583" s="1"/>
  <c r="G538"/>
  <c r="G537" s="1"/>
  <c r="G536" s="1"/>
  <c r="G595"/>
  <c r="G594" s="1"/>
  <c r="H538"/>
  <c r="H537" s="1"/>
  <c r="H536" s="1"/>
  <c r="F538"/>
  <c r="F537" s="1"/>
  <c r="F536" s="1"/>
  <c r="F595"/>
  <c r="F594" s="1"/>
  <c r="H595"/>
  <c r="H594" s="1"/>
  <c r="H516" l="1"/>
  <c r="G516"/>
  <c r="F516"/>
  <c r="F450"/>
  <c r="G450"/>
  <c r="H450"/>
  <c r="F479"/>
  <c r="G582"/>
  <c r="F582"/>
  <c r="H582"/>
  <c r="F407" l="1"/>
  <c r="H407"/>
  <c r="G407"/>
  <c r="F947"/>
  <c r="F946" s="1"/>
  <c r="G947"/>
  <c r="G946" s="1"/>
  <c r="H947"/>
  <c r="H946" s="1"/>
  <c r="H449"/>
  <c r="G449"/>
  <c r="F449"/>
  <c r="H908" l="1"/>
  <c r="H907" s="1"/>
  <c r="H906" s="1"/>
  <c r="H905" s="1"/>
  <c r="G908"/>
  <c r="G907" s="1"/>
  <c r="G906" s="1"/>
  <c r="G905" s="1"/>
  <c r="F908"/>
  <c r="G901"/>
  <c r="G900" s="1"/>
  <c r="G899" s="1"/>
  <c r="G898" s="1"/>
  <c r="H901"/>
  <c r="H900" s="1"/>
  <c r="H899" s="1"/>
  <c r="H898" s="1"/>
  <c r="F901"/>
  <c r="F900" s="1"/>
  <c r="F899" s="1"/>
  <c r="F898" s="1"/>
  <c r="H447"/>
  <c r="H446" s="1"/>
  <c r="H445" s="1"/>
  <c r="H444" s="1"/>
  <c r="G447"/>
  <c r="G446" s="1"/>
  <c r="G445" s="1"/>
  <c r="G444" s="1"/>
  <c r="F447"/>
  <c r="F446" s="1"/>
  <c r="F445" s="1"/>
  <c r="F444" s="1"/>
  <c r="H442"/>
  <c r="H441" s="1"/>
  <c r="H440" s="1"/>
  <c r="H439" s="1"/>
  <c r="G442"/>
  <c r="G441" s="1"/>
  <c r="G440" s="1"/>
  <c r="G439" s="1"/>
  <c r="F442"/>
  <c r="F441" s="1"/>
  <c r="F440" s="1"/>
  <c r="F439" s="1"/>
  <c r="H436"/>
  <c r="H435" s="1"/>
  <c r="H434" s="1"/>
  <c r="H433" s="1"/>
  <c r="H432" s="1"/>
  <c r="G436"/>
  <c r="G435" s="1"/>
  <c r="G434" s="1"/>
  <c r="G433" s="1"/>
  <c r="G432" s="1"/>
  <c r="F436"/>
  <c r="F435" s="1"/>
  <c r="F434" s="1"/>
  <c r="F433" s="1"/>
  <c r="F432" s="1"/>
  <c r="H428"/>
  <c r="H427" s="1"/>
  <c r="H426" s="1"/>
  <c r="G428"/>
  <c r="G427" s="1"/>
  <c r="G426" s="1"/>
  <c r="F428"/>
  <c r="F427" s="1"/>
  <c r="F426" s="1"/>
  <c r="H848" l="1"/>
  <c r="G848"/>
  <c r="F907"/>
  <c r="F906" s="1"/>
  <c r="F905" s="1"/>
  <c r="F848" s="1"/>
  <c r="H438"/>
  <c r="H425" s="1"/>
  <c r="F438"/>
  <c r="F425" s="1"/>
  <c r="G438"/>
  <c r="G425" s="1"/>
  <c r="F847" l="1"/>
  <c r="H847"/>
  <c r="G847"/>
  <c r="H1049" l="1"/>
  <c r="H1048" s="1"/>
  <c r="H1047" s="1"/>
  <c r="H1046" s="1"/>
  <c r="H1045" s="1"/>
  <c r="G1049"/>
  <c r="G1048" s="1"/>
  <c r="G1047" s="1"/>
  <c r="G1046" s="1"/>
  <c r="G1045" s="1"/>
  <c r="F1049"/>
  <c r="F1048" s="1"/>
  <c r="F1047" s="1"/>
  <c r="F1046" s="1"/>
  <c r="F1045" s="1"/>
  <c r="H995"/>
  <c r="H994" s="1"/>
  <c r="H993" s="1"/>
  <c r="H992" s="1"/>
  <c r="G995"/>
  <c r="G994" s="1"/>
  <c r="G993" s="1"/>
  <c r="G992" s="1"/>
  <c r="F995"/>
  <c r="F994" s="1"/>
  <c r="F993" s="1"/>
  <c r="F992" s="1"/>
  <c r="H963"/>
  <c r="H952" s="1"/>
  <c r="G963"/>
  <c r="G952" s="1"/>
  <c r="F963"/>
  <c r="F952" s="1"/>
  <c r="H940"/>
  <c r="H939" s="1"/>
  <c r="G940"/>
  <c r="G939" s="1"/>
  <c r="F940"/>
  <c r="F939" s="1"/>
  <c r="H924"/>
  <c r="H923" s="1"/>
  <c r="H922" s="1"/>
  <c r="H921" s="1"/>
  <c r="H920" s="1"/>
  <c r="G924"/>
  <c r="G923" s="1"/>
  <c r="G922" s="1"/>
  <c r="G921" s="1"/>
  <c r="G920" s="1"/>
  <c r="F924"/>
  <c r="F923" s="1"/>
  <c r="F922" s="1"/>
  <c r="F921" s="1"/>
  <c r="F920" s="1"/>
  <c r="H915"/>
  <c r="H914" s="1"/>
  <c r="G915"/>
  <c r="G914" s="1"/>
  <c r="F915"/>
  <c r="F914" s="1"/>
  <c r="H382"/>
  <c r="G382"/>
  <c r="F382"/>
  <c r="F945" l="1"/>
  <c r="F944" s="1"/>
  <c r="G974"/>
  <c r="G973" s="1"/>
  <c r="H1005"/>
  <c r="F974"/>
  <c r="F973" s="1"/>
  <c r="F1005"/>
  <c r="H945"/>
  <c r="H944" s="1"/>
  <c r="G945"/>
  <c r="G944" s="1"/>
  <c r="H974"/>
  <c r="H973" s="1"/>
  <c r="G1005"/>
  <c r="H928"/>
  <c r="F928"/>
  <c r="G928"/>
  <c r="H912"/>
  <c r="H913"/>
  <c r="F913"/>
  <c r="F912"/>
  <c r="G912"/>
  <c r="G913"/>
  <c r="G396"/>
  <c r="F396"/>
  <c r="H375"/>
  <c r="F386"/>
  <c r="H386"/>
  <c r="H396"/>
  <c r="F375"/>
  <c r="G386"/>
  <c r="G375"/>
  <c r="G926" l="1"/>
  <c r="G919" s="1"/>
  <c r="G911" s="1"/>
  <c r="G927"/>
  <c r="H927"/>
  <c r="H926" s="1"/>
  <c r="H919" s="1"/>
  <c r="H911" s="1"/>
  <c r="F927"/>
  <c r="F926" s="1"/>
  <c r="F919" s="1"/>
  <c r="F911" s="1"/>
  <c r="G1000"/>
  <c r="G999" s="1"/>
  <c r="H1000"/>
  <c r="H999" s="1"/>
  <c r="F1000"/>
  <c r="F999" s="1"/>
  <c r="H374"/>
  <c r="H367" s="1"/>
  <c r="G374"/>
  <c r="G367" s="1"/>
  <c r="F374"/>
  <c r="F367" s="1"/>
  <c r="H303" l="1"/>
  <c r="H302" s="1"/>
  <c r="G303"/>
  <c r="G302" s="1"/>
  <c r="F302"/>
  <c r="H290"/>
  <c r="H289" s="1"/>
  <c r="H288" s="1"/>
  <c r="H287" s="1"/>
  <c r="H286" s="1"/>
  <c r="G290"/>
  <c r="G289" s="1"/>
  <c r="G288" s="1"/>
  <c r="G287" s="1"/>
  <c r="G286" s="1"/>
  <c r="F290"/>
  <c r="F289" s="1"/>
  <c r="F288" s="1"/>
  <c r="F287" s="1"/>
  <c r="F286" s="1"/>
  <c r="H281"/>
  <c r="G281"/>
  <c r="F281"/>
  <c r="H277"/>
  <c r="G277"/>
  <c r="F277"/>
  <c r="H273"/>
  <c r="G273"/>
  <c r="F273"/>
  <c r="H269"/>
  <c r="G269"/>
  <c r="F269"/>
  <c r="H237"/>
  <c r="H236" s="1"/>
  <c r="H235" s="1"/>
  <c r="G237"/>
  <c r="G236" s="1"/>
  <c r="G235" s="1"/>
  <c r="F237"/>
  <c r="F236" s="1"/>
  <c r="F235" s="1"/>
  <c r="H229"/>
  <c r="H228" s="1"/>
  <c r="H227" s="1"/>
  <c r="H226" s="1"/>
  <c r="H225" s="1"/>
  <c r="G229"/>
  <c r="G228" s="1"/>
  <c r="G227" s="1"/>
  <c r="G226" s="1"/>
  <c r="G225" s="1"/>
  <c r="F229"/>
  <c r="F228" s="1"/>
  <c r="F227" s="1"/>
  <c r="F226" s="1"/>
  <c r="F225" s="1"/>
  <c r="F324" l="1"/>
  <c r="F323" s="1"/>
  <c r="F322" s="1"/>
  <c r="H324"/>
  <c r="H323" s="1"/>
  <c r="H322" s="1"/>
  <c r="G324"/>
  <c r="G323" s="1"/>
  <c r="G322" s="1"/>
  <c r="F312"/>
  <c r="F311" s="1"/>
  <c r="F301" s="1"/>
  <c r="F300" s="1"/>
  <c r="G312"/>
  <c r="G311" s="1"/>
  <c r="G301" s="1"/>
  <c r="G300" s="1"/>
  <c r="F234"/>
  <c r="H312"/>
  <c r="H311" s="1"/>
  <c r="H301" s="1"/>
  <c r="H300" s="1"/>
  <c r="H268"/>
  <c r="H267" s="1"/>
  <c r="H266" s="1"/>
  <c r="G268"/>
  <c r="G267" s="1"/>
  <c r="G266" s="1"/>
  <c r="G234"/>
  <c r="F268"/>
  <c r="F267" s="1"/>
  <c r="F266" s="1"/>
  <c r="H234"/>
  <c r="G169"/>
  <c r="H169"/>
  <c r="F169"/>
  <c r="H233" l="1"/>
  <c r="G233"/>
  <c r="F233"/>
  <c r="F321"/>
  <c r="G321"/>
  <c r="H321"/>
  <c r="H211" l="1"/>
  <c r="G211"/>
  <c r="F211"/>
  <c r="H207"/>
  <c r="G207"/>
  <c r="F207"/>
  <c r="H158"/>
  <c r="H157" s="1"/>
  <c r="H156" s="1"/>
  <c r="G158"/>
  <c r="G157" s="1"/>
  <c r="G156" s="1"/>
  <c r="F158"/>
  <c r="F157" s="1"/>
  <c r="F156" s="1"/>
  <c r="G152"/>
  <c r="H152"/>
  <c r="F152"/>
  <c r="H1038"/>
  <c r="G1038"/>
  <c r="F1038"/>
  <c r="H199" l="1"/>
  <c r="H198" s="1"/>
  <c r="G199"/>
  <c r="G198" s="1"/>
  <c r="F199"/>
  <c r="F198" s="1"/>
  <c r="F1022"/>
  <c r="H1022"/>
  <c r="G1022"/>
  <c r="G206"/>
  <c r="H187"/>
  <c r="H178" s="1"/>
  <c r="H206"/>
  <c r="F206"/>
  <c r="G187"/>
  <c r="G178" s="1"/>
  <c r="F187"/>
  <c r="F121"/>
  <c r="H121"/>
  <c r="G121"/>
  <c r="F178" l="1"/>
  <c r="F177" s="1"/>
  <c r="K189"/>
  <c r="H177"/>
  <c r="G177"/>
  <c r="G197"/>
  <c r="H197"/>
  <c r="F197"/>
  <c r="F972" l="1"/>
  <c r="H972"/>
  <c r="G972"/>
  <c r="G366" l="1"/>
  <c r="G285" s="1"/>
  <c r="H366"/>
  <c r="H285" s="1"/>
  <c r="F366"/>
  <c r="F285" s="1"/>
  <c r="H145" l="1"/>
  <c r="H144" s="1"/>
  <c r="H142"/>
  <c r="H141" s="1"/>
  <c r="H128"/>
  <c r="H18"/>
  <c r="G142"/>
  <c r="G141" s="1"/>
  <c r="G128"/>
  <c r="G18"/>
  <c r="G17" s="1"/>
  <c r="G16" s="1"/>
  <c r="G15" s="1"/>
  <c r="G14" s="1"/>
  <c r="G13" s="1"/>
  <c r="F141"/>
  <c r="G20" l="1"/>
  <c r="H20"/>
  <c r="H140"/>
  <c r="H139" s="1"/>
  <c r="G140"/>
  <c r="G139" s="1"/>
  <c r="H17"/>
  <c r="H16" s="1"/>
  <c r="H15" s="1"/>
  <c r="H14" s="1"/>
  <c r="H13" s="1"/>
  <c r="F140"/>
  <c r="F139" s="1"/>
  <c r="F151"/>
  <c r="G151"/>
  <c r="H151"/>
  <c r="F128"/>
  <c r="H82"/>
  <c r="H81" s="1"/>
  <c r="H80" s="1"/>
  <c r="H120"/>
  <c r="H119" s="1"/>
  <c r="H118" s="1"/>
  <c r="H117" s="1"/>
  <c r="H34"/>
  <c r="G82"/>
  <c r="G81" s="1"/>
  <c r="G80" s="1"/>
  <c r="G34"/>
  <c r="G120"/>
  <c r="G119" s="1"/>
  <c r="G118" s="1"/>
  <c r="G117" s="1"/>
  <c r="F120"/>
  <c r="F119" s="1"/>
  <c r="F118" s="1"/>
  <c r="H47" l="1"/>
  <c r="H46" s="1"/>
  <c r="H45" s="1"/>
  <c r="G47"/>
  <c r="G46" s="1"/>
  <c r="G45" s="1"/>
  <c r="F150"/>
  <c r="F149" s="1"/>
  <c r="F148" s="1"/>
  <c r="H150"/>
  <c r="H149" s="1"/>
  <c r="H148" s="1"/>
  <c r="G150"/>
  <c r="G149" s="1"/>
  <c r="F117"/>
  <c r="F1021"/>
  <c r="F1020" s="1"/>
  <c r="F1011" s="1"/>
  <c r="F1010" s="1"/>
  <c r="G1021"/>
  <c r="G1020" s="1"/>
  <c r="G1011" s="1"/>
  <c r="G1010" s="1"/>
  <c r="H1021"/>
  <c r="H1020" s="1"/>
  <c r="H1011" s="1"/>
  <c r="H1010" s="1"/>
  <c r="F71"/>
  <c r="H71"/>
  <c r="G71"/>
  <c r="G108"/>
  <c r="G107" s="1"/>
  <c r="G106" s="1"/>
  <c r="H215"/>
  <c r="F215"/>
  <c r="G215"/>
  <c r="F58"/>
  <c r="F57" s="1"/>
  <c r="F56" s="1"/>
  <c r="H58"/>
  <c r="H57" s="1"/>
  <c r="H56" s="1"/>
  <c r="H108"/>
  <c r="H107" s="1"/>
  <c r="H106" s="1"/>
  <c r="G58"/>
  <c r="G57" s="1"/>
  <c r="G56" s="1"/>
  <c r="H160"/>
  <c r="G160"/>
  <c r="F160"/>
  <c r="F108"/>
  <c r="F107" s="1"/>
  <c r="F106" s="1"/>
  <c r="H98" l="1"/>
  <c r="H97" s="1"/>
  <c r="H91" s="1"/>
  <c r="G98"/>
  <c r="G97" s="1"/>
  <c r="G91" s="1"/>
  <c r="F69"/>
  <c r="F70"/>
  <c r="H69"/>
  <c r="H70"/>
  <c r="G69"/>
  <c r="G70"/>
  <c r="G155"/>
  <c r="G154" s="1"/>
  <c r="F155"/>
  <c r="F154" s="1"/>
  <c r="F147" s="1"/>
  <c r="H155"/>
  <c r="H154" s="1"/>
  <c r="H147" s="1"/>
  <c r="G148"/>
  <c r="F18"/>
  <c r="F17" s="1"/>
  <c r="F16" s="1"/>
  <c r="F15" s="1"/>
  <c r="F14" s="1"/>
  <c r="F13" s="1"/>
  <c r="H33" l="1"/>
  <c r="H12" s="1"/>
  <c r="H1053" s="1"/>
  <c r="G33"/>
  <c r="G147"/>
  <c r="F21"/>
  <c r="F20" s="1"/>
  <c r="F47"/>
  <c r="F98"/>
  <c r="F97" s="1"/>
  <c r="F91" s="1"/>
  <c r="F82"/>
  <c r="F34"/>
  <c r="G12" l="1"/>
  <c r="G1053" s="1"/>
  <c r="F46"/>
  <c r="F45" s="1"/>
  <c r="F81"/>
  <c r="F80" s="1"/>
  <c r="F33" l="1"/>
  <c r="F12" s="1"/>
  <c r="F1053" s="1"/>
</calcChain>
</file>

<file path=xl/sharedStrings.xml><?xml version="1.0" encoding="utf-8"?>
<sst xmlns="http://schemas.openxmlformats.org/spreadsheetml/2006/main" count="3676" uniqueCount="895">
  <si>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</si>
  <si>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</si>
  <si>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</si>
  <si>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</si>
  <si>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</si>
  <si>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</si>
  <si>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</si>
  <si>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</si>
  <si>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</si>
  <si>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</si>
  <si>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</si>
  <si>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</si>
  <si>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</si>
  <si>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</si>
  <si>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</si>
  <si>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</si>
  <si>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</si>
  <si>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</si>
  <si>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</si>
  <si>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</si>
  <si>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</si>
  <si>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</si>
  <si>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</si>
  <si>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</si>
  <si>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</si>
  <si>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</si>
  <si>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</si>
  <si>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</si>
  <si>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</si>
  <si>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</si>
  <si>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</si>
  <si>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</si>
  <si>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</si>
  <si>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</si>
  <si>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</si>
  <si>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</si>
  <si>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</si>
  <si>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</si>
  <si>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</si>
  <si>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</si>
  <si>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</si>
  <si>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</si>
  <si>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</si>
  <si>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</si>
  <si>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</si>
  <si>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</si>
  <si>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</si>
  <si>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</si>
  <si>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</si>
  <si>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</si>
  <si>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</si>
  <si>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</si>
  <si>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</si>
  <si>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</si>
  <si>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</si>
  <si>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</si>
  <si>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</si>
  <si>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</si>
  <si>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</si>
  <si>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</si>
  <si>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</si>
  <si>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</si>
  <si>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</si>
  <si>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</si>
  <si>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</si>
  <si>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</si>
  <si>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</si>
  <si>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</si>
  <si>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</si>
  <si>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</si>
  <si>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</si>
  <si>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</si>
  <si>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</si>
  <si>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</si>
  <si>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</si>
  <si>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</si>
  <si>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предоставления гражданам субсидий на оплату жилого помещения и коммунальных услуг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</si>
  <si>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</si>
  <si>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</si>
  <si>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Резервные средства</t>
  </si>
  <si>
    <t>870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</si>
  <si>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</si>
  <si>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</si>
  <si>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</si>
  <si>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</si>
  <si>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</si>
  <si>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</si>
  <si>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</si>
  <si>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</si>
  <si>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</si>
  <si>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</si>
  <si>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</si>
  <si>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</si>
  <si>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</si>
  <si>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</si>
  <si>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Московской области</t>
  </si>
  <si>
    <t>Дорожное хозяйство (дорожные фонды)</t>
  </si>
  <si>
    <t>Связь и информатика</t>
  </si>
  <si>
    <t>Субсидии автономным учреждениям</t>
  </si>
  <si>
    <t>620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</si>
  <si>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</si>
  <si>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</si>
  <si>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</si>
  <si>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</si>
  <si>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Подпрограмма «Чистая вода»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</si>
  <si>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</si>
  <si>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</si>
  <si>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</si>
  <si>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</si>
  <si>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</si>
  <si>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</si>
  <si>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</si>
  <si>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</si>
  <si>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</si>
  <si>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</si>
  <si>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Подпрограмма "Дошкольное образование"</t>
  </si>
  <si>
    <t>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</si>
  <si>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Общее образование</t>
  </si>
  <si>
    <t>Подпрограмма "Общее образование"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</si>
  <si>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</si>
  <si>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</si>
  <si>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</si>
  <si>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</si>
  <si>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Дополнительное образование детей</t>
  </si>
  <si>
    <t>Молодежная политика</t>
  </si>
  <si>
    <t>Другие вопросы в области образования</t>
  </si>
  <si>
    <t>Обеспечивающая подпрограмма</t>
  </si>
  <si>
    <t>КУЛЬТУРА, КИНЕМАТОГРАФИЯ</t>
  </si>
  <si>
    <t>Культура</t>
  </si>
  <si>
    <t>Стипендии</t>
  </si>
  <si>
    <t>340</t>
  </si>
  <si>
    <t>Субсидии некоммерческим организациям (за исключением государственных (муниципальных) учреждений)</t>
  </si>
  <si>
    <t>630</t>
  </si>
  <si>
    <t>СОЦИАЛЬНАЯ ПОЛИТИКА</t>
  </si>
  <si>
    <t>Пенсионное обеспечение</t>
  </si>
  <si>
    <t>Социальное обеспечение населения</t>
  </si>
  <si>
    <t>Реализация мероприятий по обеспечению жильем молодых семей</t>
  </si>
  <si>
    <t>Публичные нормативные социальные выплаты гражданам</t>
  </si>
  <si>
    <t>310</t>
  </si>
  <si>
    <t>Предоставление гражданам субсидий на оплату жилого помещения и коммунальных услуг</t>
  </si>
  <si>
    <t>Охрана семьи и детства</t>
  </si>
  <si>
    <t>ФИЗИЧЕСКАЯ КУЛЬТУРА И СПОРТ</t>
  </si>
  <si>
    <t>Физическая культура</t>
  </si>
  <si>
    <t>Спорт высших достижений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</si>
  <si>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</si>
  <si>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</si>
  <si>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</si>
  <si>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</si>
  <si>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</si>
  <si>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</si>
  <si>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тыс. руб.</t>
  </si>
  <si>
    <t>Закупка товаров, работ и услуг для государственных (муниципальных) нужд</t>
  </si>
  <si>
    <t xml:space="preserve">Субсидии бюджетным учреждениям </t>
  </si>
  <si>
    <t>Коды классификации расходов бюджета</t>
  </si>
  <si>
    <t>Целевая статья</t>
  </si>
  <si>
    <t>Вид расходов</t>
  </si>
  <si>
    <t>09 0 00 00000</t>
  </si>
  <si>
    <t>10 0 00 00000</t>
  </si>
  <si>
    <t>10 1 00 00000</t>
  </si>
  <si>
    <t>07 0 00 00000</t>
  </si>
  <si>
    <t>99 0 00 00000</t>
  </si>
  <si>
    <t>01 0 00 00000</t>
  </si>
  <si>
    <t>11 0 00 00000</t>
  </si>
  <si>
    <t>11 3 00 00000</t>
  </si>
  <si>
    <t>04 0 00 00000</t>
  </si>
  <si>
    <t>04 1 00 00000</t>
  </si>
  <si>
    <t>09 2 00 00000</t>
  </si>
  <si>
    <t>09 2 01 00000</t>
  </si>
  <si>
    <t>95 0 00 00000</t>
  </si>
  <si>
    <t>02 0 00 00000</t>
  </si>
  <si>
    <t>10 1 02 00000</t>
  </si>
  <si>
    <t>13 0 00 00000</t>
  </si>
  <si>
    <t>13 1 00 00000</t>
  </si>
  <si>
    <t>13 1 01 00000</t>
  </si>
  <si>
    <t>15 0 00 00000</t>
  </si>
  <si>
    <t>15 1 00 00000</t>
  </si>
  <si>
    <t>16 0 00 00000</t>
  </si>
  <si>
    <t>06 0 00 00000</t>
  </si>
  <si>
    <t>06 4 00 00000</t>
  </si>
  <si>
    <t>06 4 01 00000</t>
  </si>
  <si>
    <t>05 0 00 00000</t>
  </si>
  <si>
    <t>05 3 00 00000</t>
  </si>
  <si>
    <t>08 0 00 00000</t>
  </si>
  <si>
    <t>08 1 00 00000</t>
  </si>
  <si>
    <t>15 2 00 00000</t>
  </si>
  <si>
    <t>08 1 01 00000</t>
  </si>
  <si>
    <t>14 0 00 00000</t>
  </si>
  <si>
    <t>14 1 00 00000</t>
  </si>
  <si>
    <t>08 3 00 00000</t>
  </si>
  <si>
    <t>08 3 01 00000</t>
  </si>
  <si>
    <t>12 0 00 00000</t>
  </si>
  <si>
    <t>12 1 00 00000</t>
  </si>
  <si>
    <t>08 1 02 00000</t>
  </si>
  <si>
    <t>08 1 04 00000</t>
  </si>
  <si>
    <t>08 1 05 00000</t>
  </si>
  <si>
    <t>02 2 00 00000</t>
  </si>
  <si>
    <t>02 2 01 00000</t>
  </si>
  <si>
    <t>02 3 00 00000</t>
  </si>
  <si>
    <t>02 3 01 00000</t>
  </si>
  <si>
    <t>02 4 00 00000</t>
  </si>
  <si>
    <t>02 4 03 00000</t>
  </si>
  <si>
    <t>03 0 00 00000</t>
  </si>
  <si>
    <t>03 1 00 00000</t>
  </si>
  <si>
    <t>03 2 00 00000</t>
  </si>
  <si>
    <t>04 1 03 00000</t>
  </si>
  <si>
    <t>04 2 00 00000</t>
  </si>
  <si>
    <t>04 2 02 00000</t>
  </si>
  <si>
    <t>05 3 01 00000</t>
  </si>
  <si>
    <t>04 3 05 00000</t>
  </si>
  <si>
    <t>12 5 00 00000</t>
  </si>
  <si>
    <t>12 5 01 00000</t>
  </si>
  <si>
    <t>Федеральный проект «Современная школа»</t>
  </si>
  <si>
    <t>Федеральный проект «Формирование комфортной городской среды»</t>
  </si>
  <si>
    <t>15 2 D2 00000</t>
  </si>
  <si>
    <t>15 2 D2 S0600</t>
  </si>
  <si>
    <t xml:space="preserve">Непрограммные расходы бюджета </t>
  </si>
  <si>
    <t>Оснащение мультимедийными проекторами и экранами для мультимедийных проекторов общеобразовательных организаций в Московской области</t>
  </si>
  <si>
    <t>15 2 Е4 S2770</t>
  </si>
  <si>
    <t>15 2 Е4 S2780</t>
  </si>
  <si>
    <t>15 1 02 00000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</si>
  <si>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</t>
  </si>
  <si>
    <t>РП</t>
  </si>
  <si>
    <t>0102</t>
  </si>
  <si>
    <t>0103</t>
  </si>
  <si>
    <t>0104</t>
  </si>
  <si>
    <t>0106</t>
  </si>
  <si>
    <t>0111</t>
  </si>
  <si>
    <t>0113</t>
  </si>
  <si>
    <t>0204</t>
  </si>
  <si>
    <t>0309</t>
  </si>
  <si>
    <t>0314</t>
  </si>
  <si>
    <t>0405</t>
  </si>
  <si>
    <t>0408</t>
  </si>
  <si>
    <t>0409</t>
  </si>
  <si>
    <t>0410</t>
  </si>
  <si>
    <t>0412</t>
  </si>
  <si>
    <t>0501</t>
  </si>
  <si>
    <t>0502</t>
  </si>
  <si>
    <t>0503</t>
  </si>
  <si>
    <t>0603</t>
  </si>
  <si>
    <t>0605</t>
  </si>
  <si>
    <t>0701</t>
  </si>
  <si>
    <t>0702</t>
  </si>
  <si>
    <t>0703</t>
  </si>
  <si>
    <t>0707</t>
  </si>
  <si>
    <t>0709</t>
  </si>
  <si>
    <t>0801</t>
  </si>
  <si>
    <t>1001</t>
  </si>
  <si>
    <t>1003</t>
  </si>
  <si>
    <t>1004</t>
  </si>
  <si>
    <t>1101</t>
  </si>
  <si>
    <t>1103</t>
  </si>
  <si>
    <t>1301</t>
  </si>
  <si>
    <t>тип средств</t>
  </si>
  <si>
    <t>Функционирование высшего должностного лица</t>
  </si>
  <si>
    <t xml:space="preserve">Обеспечивающая подпрограмма   </t>
  </si>
  <si>
    <t xml:space="preserve">Основное мероприятие «Создание условий для реализации полномочий органов местного самоуправления» </t>
  </si>
  <si>
    <t xml:space="preserve">Муниципальная программа «Управление имуществом и муниципальными финансами»   </t>
  </si>
  <si>
    <t>12 5 01 00110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</si>
  <si>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</si>
  <si>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</si>
  <si>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</si>
  <si>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</si>
  <si>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</si>
  <si>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</si>
  <si>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Муниципальная программа «Культура»           </t>
  </si>
  <si>
    <t>02 7 00 00000</t>
  </si>
  <si>
    <t>Основное мероприятие «Временное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архивах»</t>
  </si>
  <si>
    <t>Осуществление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за счет средств местного бюджета</t>
  </si>
  <si>
    <t>02 7 02 00000</t>
  </si>
  <si>
    <t>02 7 02 60690</t>
  </si>
  <si>
    <t>02 7 02 70690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</si>
  <si>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</si>
  <si>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03 2 03 00000</t>
  </si>
  <si>
    <t>03 2 03 60680</t>
  </si>
  <si>
    <t>03 2 03 70680</t>
  </si>
  <si>
    <t>900100</t>
  </si>
  <si>
    <t>Обеспечение деятельности администрации</t>
  </si>
  <si>
    <t>12 5 01 00120</t>
  </si>
  <si>
    <t>Основное мероприятие «Создание условий для реализации полномочий органов местного самоуправления»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</si>
  <si>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</si>
  <si>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Создание административных комиссий, уполномоченных рассматривать дела об административных правонарушениях в сфере благоустройства за счет средств местного бюджета</t>
  </si>
  <si>
    <t>10 8 00 00000</t>
  </si>
  <si>
    <t>10 8 01 00000</t>
  </si>
  <si>
    <t>10 8 01 62670</t>
  </si>
  <si>
    <t>10 8 01 72670</t>
  </si>
  <si>
    <t xml:space="preserve">Муниципальная программа «Развитие инженерной инфраструктуры и энергоэффективности»   </t>
  </si>
  <si>
    <t>Обеспечение предоставления гражданам субсидий на оплату жилого помещения и коммунальных услуг за счет средств местного бюджета</t>
  </si>
  <si>
    <t>04 1 03 61420</t>
  </si>
  <si>
    <t>04 1 03 71420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</si>
  <si>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</si>
  <si>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</si>
  <si>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мер социальной поддержки и субсидий по оплате жилого помещения и коммунальных услуг гражданам Российской Федерации, имеющим место жительства в Московской области»</t>
  </si>
  <si>
    <t xml:space="preserve">Муниципальная программа «Жилище»                    </t>
  </si>
  <si>
    <t>Основное мероприятие «Финансовое обеспечение выполнения отдельных государственных полномочий в сфере жилищной политики, переданных органам местного самоуправления»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</si>
  <si>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</si>
  <si>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09 1 07 00000</t>
  </si>
  <si>
    <t>09 1 07 60710</t>
  </si>
  <si>
    <t>Муниципальная программа «Архитектура и градостроительство»</t>
  </si>
  <si>
    <t>16 2 00 00000</t>
  </si>
  <si>
    <t>16 2 03 00000</t>
  </si>
  <si>
    <t>16 2 03 60700</t>
  </si>
  <si>
    <t>16 2 03 70700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</si>
  <si>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</si>
  <si>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</si>
  <si>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«Повышение степени пожарной безопасности»</t>
  </si>
  <si>
    <t>Обеспечение первичных мер пожарной безопасности в границах городского округа</t>
  </si>
  <si>
    <t>08 4 00 00000</t>
  </si>
  <si>
    <t>08 4 01 00000</t>
  </si>
  <si>
    <t>08 4 01 00360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</si>
  <si>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</si>
  <si>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Осуществление мероприятий в сфере профилактики правонарушений</t>
  </si>
  <si>
    <t>08 1 04 00900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</si>
  <si>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</si>
  <si>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</si>
  <si>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</si>
  <si>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печатных СМИ).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</si>
  <si>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телепередач).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</si>
  <si>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путем изготовления и распространения (вещания) радиопрограммы).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</si>
  <si>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об основных событиях социально-экономического развития, общественно-политической жизни, освещение деятельности в электронных СМИ, распространяемых в сети Интернет (сетевых изданиях). Создание и ведение информационных ресурсов и баз данных муниципального образования).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</si>
  <si>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деятельности).</t>
  </si>
  <si>
    <t>Информирование население о деятельности, о положении дел на территории  муниципального образования, опубликование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(организация мониторинга СМИ, блогосферы, проведение медиа-исследований аудитории СМИ на территории муниципального образования).</t>
  </si>
  <si>
    <t>13 1 01 00821</t>
  </si>
  <si>
    <t>13 1 01 00822</t>
  </si>
  <si>
    <t>13 1 01 00823</t>
  </si>
  <si>
    <t>13 1 01 00824</t>
  </si>
  <si>
    <t>13 1 01 00825</t>
  </si>
  <si>
    <t>Обеспечение деятельности финансового органа</t>
  </si>
  <si>
    <t>12 5 01 00160</t>
  </si>
  <si>
    <t xml:space="preserve">Председатель Контрольно-счетной палаты </t>
  </si>
  <si>
    <t xml:space="preserve">Обеспечение деятельности контрольно-счетной палаты </t>
  </si>
  <si>
    <t>95 0 00 00140</t>
  </si>
  <si>
    <t>95 0 00 00150</t>
  </si>
  <si>
    <t xml:space="preserve">Резервный фонд администрации </t>
  </si>
  <si>
    <t>Резервный фонд на предупреждение и ликвидацию чрезвычайных ситуаций и последствий стихийных бедствий</t>
  </si>
  <si>
    <t>99 0 00 00060</t>
  </si>
  <si>
    <t>99 0 00 00070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</si>
  <si>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</si>
  <si>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</si>
  <si>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</si>
  <si>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</si>
  <si>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Осуществление государственных полномочий Московской области в области земельных отношений</t>
  </si>
  <si>
    <t>Осуществление государственных полномочий Московской области в области земельных отношений за счет средств местного бюджета</t>
  </si>
  <si>
    <t>12 1 03 00000</t>
  </si>
  <si>
    <t>12 1 03 60830</t>
  </si>
  <si>
    <t>12 1 03 70830</t>
  </si>
  <si>
    <t>Подпрограмма «Развитие имущественного комплекса»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</si>
  <si>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</si>
  <si>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Основное мероприятие «Финансовое обеспечение реализации прав граждан на получение общедоступного и бесплатного дошкольного образования»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</si>
  <si>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</si>
  <si>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</si>
  <si>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 xml:space="preserve">Муниципальная программа «Образование»                    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</si>
  <si>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</si>
  <si>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</si>
  <si>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13 5 00 00000</t>
  </si>
  <si>
    <t>13 5 04 00000</t>
  </si>
  <si>
    <t>13 5 04 51200</t>
  </si>
  <si>
    <t xml:space="preserve">Муниципальная программа «Цифровое муниципальное образование»    </t>
  </si>
  <si>
    <t>Подпрограмма «Снижение административных барьеров, повышение качества и доступности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</t>
  </si>
  <si>
    <t>Основное мероприятие «Организация деятельности многофункциональных центров предоставления государственных и муниципальных услуг»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</si>
  <si>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</si>
  <si>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15 1 02 06190</t>
  </si>
  <si>
    <t xml:space="preserve">Организация и осуществление мероприятий по мобилизационной подготовке </t>
  </si>
  <si>
    <t>12 5 01 00720</t>
  </si>
  <si>
    <t>Основное мероприятие «Обеспечение деятельности общественных объединений правоохранительной направленности»</t>
  </si>
  <si>
    <t>Основное мероприятие «Профилактика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веществ, медицинских осмотров призывников в Военном комиссариате Московской области»</t>
  </si>
  <si>
    <t>Профилактика наркомании и токсикомании, проведение ежегодных медицинских осмотров школьников и студентов, обучающихся в  образовательных организациях Московской области, с целью раннего выявления незаконного потребления  наркотических средств и психотропных веществ</t>
  </si>
  <si>
    <t>Основное мероприятие «Осуществление мероприятий по защите и смягчению последствий от чрезвычайных ситуаций природного и техногенного характера населения и территорий Московской области»</t>
  </si>
  <si>
    <t xml:space="preserve">Содержание и развитие муниципальных экстренных оперативных служб 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</si>
  <si>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</si>
  <si>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</si>
  <si>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Основное мероприятие «Организация накопления, хранения, освежения и обслуживания запасов материально-технических, продовольственных, медицинских и иных средств в целях гражданской обороны»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</si>
  <si>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</si>
  <si>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08 1 05 00990</t>
  </si>
  <si>
    <t>08 2 00 00000</t>
  </si>
  <si>
    <t>08 2 01 00000</t>
  </si>
  <si>
    <t>08 2 01 01020</t>
  </si>
  <si>
    <t>08 2 02 00000</t>
  </si>
  <si>
    <t>08 2 02 00730</t>
  </si>
  <si>
    <t>08 3 01 00690</t>
  </si>
  <si>
    <t>08 5 00 00000</t>
  </si>
  <si>
    <t>08 5 01 00000</t>
  </si>
  <si>
    <t>08 5 01 00700</t>
  </si>
  <si>
    <t xml:space="preserve">Муниципальная программа «Развитие сельского хозяйства»                    </t>
  </si>
  <si>
    <t>Подпрограмма «Обеспечение эпизоотического и ветеринарно-санитарного благополучия»</t>
  </si>
  <si>
    <t>Основное мероприятие «Обеспечение эпизоотического благополучия территории от заноса и распространения заразных, в том числе особо опасных болезней животных, включая африканскую чуму свиней»</t>
  </si>
  <si>
    <t>06 4 01 60870</t>
  </si>
  <si>
    <t>Муниципальная программа "Экология и окружающая среда "</t>
  </si>
  <si>
    <t xml:space="preserve">Муниципальная программа «Развитие и функционирование дорожно-транспортного комплекса»                </t>
  </si>
  <si>
    <t>Подпрограмма «Пассажирский транспорт общего пользования»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</si>
  <si>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</si>
  <si>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14 1 02 00000</t>
  </si>
  <si>
    <t>14 1 02 S1570</t>
  </si>
  <si>
    <t xml:space="preserve">Муниципальная программа «Предпринимательство»                   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</si>
  <si>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</si>
  <si>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Основное мероприятие  «Информационная инфраструктура»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</si>
  <si>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</si>
  <si>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Развитие информационной инфраструктуры ( обеспечение оборудованием и поддержание его работоспособности)</t>
  </si>
  <si>
    <t>Основное мероприятие «Информационная безопасность»</t>
  </si>
  <si>
    <t>Информационная безопасность</t>
  </si>
  <si>
    <t>Основное мероприятие «Цифровое государственное управление»</t>
  </si>
  <si>
    <t>Цифровое государственное управление (обеспечение программными продуктами)</t>
  </si>
  <si>
    <t>Цифровое государственное управление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</si>
  <si>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</si>
  <si>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Федеральный проект «Информационная инфраструктура»</t>
  </si>
  <si>
    <t>Федеральный проект «Цифровая образовательная среда»</t>
  </si>
  <si>
    <t>15 2 01 00000</t>
  </si>
  <si>
    <t>15 2 01 01151</t>
  </si>
  <si>
    <t>15 2 01 01152</t>
  </si>
  <si>
    <t>15 2 02 00000</t>
  </si>
  <si>
    <t>15 2 02 01160</t>
  </si>
  <si>
    <t>15 2 03 00000</t>
  </si>
  <si>
    <t>15 2 03 01171</t>
  </si>
  <si>
    <t>15 2 03 01172</t>
  </si>
  <si>
    <t>15 2 03 01173</t>
  </si>
  <si>
    <t>15 2 D2 70600</t>
  </si>
  <si>
    <t>15 2 E4 00000</t>
  </si>
  <si>
    <t>15 2 E4 S2770</t>
  </si>
  <si>
    <t>15 2 E4 S2780</t>
  </si>
  <si>
    <t>Подпрограмма «Развитие малого и среднего предпринимательства»</t>
  </si>
  <si>
    <t>Содействие развитию малого и среднего предпринимательства</t>
  </si>
  <si>
    <t>11 3 02 00000</t>
  </si>
  <si>
    <t>11 3 02 00750</t>
  </si>
  <si>
    <t>Утверждение генеральных планов городского округа, правил землепользования и застройки, утверждение подготовленной на основе генеральных планов городского округа документации по планировке территории, выдача разрешений на строительство</t>
  </si>
  <si>
    <t>Ликвидация самовольных, недостроенных и аварийных объектов на территории муниципального образования</t>
  </si>
  <si>
    <t>16 1 00 00000</t>
  </si>
  <si>
    <t>16 2 04 00000</t>
  </si>
  <si>
    <t>16 2 04 01210</t>
  </si>
  <si>
    <t>Подпрограмма «Дороги Подмосковья»</t>
  </si>
  <si>
    <t>14 2 00 00000</t>
  </si>
  <si>
    <t>Основное мероприятие «Ремонт, капитальный ремонт сети автомобильных дорог, мостов и путепроводов местного значения»</t>
  </si>
  <si>
    <t>14 2 05 00000</t>
  </si>
  <si>
    <t>Софинансирование работ по капитальному ремонту и ремонту автомобильных дорог общего пользования местного значения</t>
  </si>
  <si>
    <t>14 2 05 S0240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</si>
  <si>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</si>
  <si>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14 2 05 00201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</si>
  <si>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</si>
  <si>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14 2 05 00202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</si>
  <si>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</si>
  <si>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14 2 05 00203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</si>
  <si>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</si>
  <si>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14 2 05 00204</t>
  </si>
  <si>
    <t>Мероприятия по обеспечению безопасности дорожного движения</t>
  </si>
  <si>
    <t>14 2 05 00210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</si>
  <si>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</si>
  <si>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Подпрограмма «Создание условий для обеспечения качественными коммунальными услугами»</t>
  </si>
  <si>
    <t>10 3 00 00000</t>
  </si>
  <si>
    <t>10 3 02 00000</t>
  </si>
  <si>
    <t>Подпрограмма «Энергосбережение и повышение энергетической эффективности»</t>
  </si>
  <si>
    <t>10 4 00 00000</t>
  </si>
  <si>
    <t>Основное мероприятие «Повышение энергетической эффективности муниципальных учреждений Московской области»</t>
  </si>
  <si>
    <t>10 4 01 00000</t>
  </si>
  <si>
    <t xml:space="preserve">Муниципальная программа «Формирование современной комфортной городской среды»   </t>
  </si>
  <si>
    <t>17 0 00 00000</t>
  </si>
  <si>
    <t>Подпрограмма «Комфортная городская среда»</t>
  </si>
  <si>
    <t>17 1 00 00000</t>
  </si>
  <si>
    <t>17 1 F2 00000</t>
  </si>
  <si>
    <t>Подпрограмма «Благоустройство территорий»</t>
  </si>
  <si>
    <t>17 2 00 00000</t>
  </si>
  <si>
    <t>Основное мероприятие «Обеспечение комфортной среды проживания на территории муниципального образвания»</t>
  </si>
  <si>
    <t>17 2 01 00000</t>
  </si>
  <si>
    <t>Расходы на обеспечение деятельности (оказание услуг) муниципальных учреждений в сфере благоустройства</t>
  </si>
  <si>
    <t>17 2 01 06240</t>
  </si>
  <si>
    <t>17 3 00 00000</t>
  </si>
  <si>
    <t>Основное мероприятие «Приведение в надлежащее состояние подъездов в многоквартирных домах»</t>
  </si>
  <si>
    <t>17 3 01 00000</t>
  </si>
  <si>
    <t>Ремонт подъездов в многоквартирных домах</t>
  </si>
  <si>
    <t>17 3 01 S0950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</si>
  <si>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</si>
  <si>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музеи, галереи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</si>
  <si>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</si>
  <si>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Расходы на обеспечение деятельности (оказание услуг) муниципальных учреждений - библиотеки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</si>
  <si>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</si>
  <si>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Мероприятия в сфере культуры</t>
  </si>
  <si>
    <t>Основное мероприятие «Реализация отдельных функций органа местного самоуправления в сфере культуры»</t>
  </si>
  <si>
    <t>Стипендии в области образования, культуры и искусства</t>
  </si>
  <si>
    <t>02 2 01 06130</t>
  </si>
  <si>
    <t>02 3 01 06100</t>
  </si>
  <si>
    <t>02 3 01 00450</t>
  </si>
  <si>
    <t>02 4 03 01110</t>
  </si>
  <si>
    <t>Мероприятия в сфере культуры (проведение культурно-массовых мероприятий в сфере культуры и искусства Администрацией городского округа Кашира)</t>
  </si>
  <si>
    <t>Мероприятия в сфере культуры (проведение культурно-массовых мероприятий в сфере культуры и искусства Министерством культуры Московской области)</t>
  </si>
  <si>
    <t>02 8 00 00000</t>
  </si>
  <si>
    <t>02 8 01 00000</t>
  </si>
  <si>
    <t>02 8 01 00501</t>
  </si>
  <si>
    <t>02 8 01 00502</t>
  </si>
  <si>
    <t>Подпрограмма «Развитие парков культуры и отдыха»</t>
  </si>
  <si>
    <t>Основное мероприятие «Соответствие нормативу обеспеченности парками культуры и отдыха»</t>
  </si>
  <si>
    <t>Расходы на обеспечение деятельности (оказание услуг) муниципальных учреждений - парк культуры и отдыха</t>
  </si>
  <si>
    <t xml:space="preserve">Создание условий для массового отдыха жителей городского округа </t>
  </si>
  <si>
    <t>02 9 00 00000</t>
  </si>
  <si>
    <t>02 9 01 00000</t>
  </si>
  <si>
    <t>02 9 01 06170</t>
  </si>
  <si>
    <t>02 9 01 01010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</si>
  <si>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</si>
  <si>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</si>
  <si>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</si>
  <si>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</si>
  <si>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</si>
  <si>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</si>
  <si>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</si>
  <si>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05 1 01 00570</t>
  </si>
  <si>
    <t>Подпрограмма «Подготовка спортивного резерва»</t>
  </si>
  <si>
    <t>Основное мероприятие «Подготовка спортивных сборных команд»</t>
  </si>
  <si>
    <t>Расходы на обеспечение деятельности (оказание услуг) муниципальных учреждений по подготовке спортивных команд и спортивного резерва</t>
  </si>
  <si>
    <t>05 3 01 06150</t>
  </si>
  <si>
    <t>Подпрограмма «Молодежь Подмосковья»</t>
  </si>
  <si>
    <t>Основное мероприятие «Организация и проведение мероприятий по гражданско-патриотическому и духовно-нравственному воспитанию молодежи, а также по вовлечению молодежи в международное, межрегиональное и межмуниципальное сотрудничество»</t>
  </si>
  <si>
    <t>Организация и осуществление мероприятий по работе с детьми и молодежью в городском округе (организация и проведение мероприятий по гражданско-патриотическому и духовно-нравственному воспитанию молодежи)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</si>
  <si>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</si>
  <si>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</si>
  <si>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</si>
  <si>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13 4 01 00771</t>
  </si>
  <si>
    <t>13 4 01 06020</t>
  </si>
  <si>
    <t>Основное мероприятие «Финансовое обеспечение оказания услуг (выполнения работ) организациями дополнительного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</si>
  <si>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</si>
  <si>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</si>
  <si>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</si>
  <si>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03 3 00 00000</t>
  </si>
  <si>
    <t xml:space="preserve">Муниципальная программа «Образование»           </t>
  </si>
  <si>
    <t>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за счет средств местного бюджета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</si>
  <si>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</si>
  <si>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 </t>
  </si>
  <si>
    <t>Подпрограмма «Доступная среда»</t>
  </si>
  <si>
    <t>Основное мероприятие «Финансовое обеспечение деятельности образовательных организаций»</t>
  </si>
  <si>
    <t>Финансовое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</si>
  <si>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Расходы на обеспечение деятельности (оказание услуг) муниципальных учреждений - общеобразовательные организации</t>
  </si>
  <si>
    <t>Расходы на обеспечение деятельности (оказание услуг) муниципальных учреждений - общеобразовательные организации (профессиональная физическая охрана муниципальных учреждений в сфере общеобразовательных организаций)</t>
  </si>
  <si>
    <t>Расходы на обеспечение деятельности (оказание услуг) муниципальных учреждений - общеобразовательные организации (мероприятия в сфере образования)</t>
  </si>
  <si>
    <t>Расходы на обеспечение деятельности (оказание услуг) муниципальных учреждений - общеобразовательные организации (организация питания обучающихся и воспитанников общеобразовательных организаций)</t>
  </si>
  <si>
    <t>Оплата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</si>
  <si>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</t>
  </si>
  <si>
    <t>Обеспечение подвоза обучающихся к месту обучения в муниципальные общеобразовательные организации, расположенные в сельских населенных пунктах за счет средств местного бюджета</t>
  </si>
  <si>
    <t>03 1 02 00000</t>
  </si>
  <si>
    <t>03 2 01 00000</t>
  </si>
  <si>
    <t>03 2 01 62200</t>
  </si>
  <si>
    <t>03 2 01 06051</t>
  </si>
  <si>
    <t>03 2 01 06052</t>
  </si>
  <si>
    <t>03 2 01 06053</t>
  </si>
  <si>
    <t>03 2 01 06055</t>
  </si>
  <si>
    <t>03 2 03 62230</t>
  </si>
  <si>
    <t>03 2 03 S2270</t>
  </si>
  <si>
    <t>03 2 03 72270</t>
  </si>
  <si>
    <t>03 2 E1 00000</t>
  </si>
  <si>
    <t>03 2 E1 51690</t>
  </si>
  <si>
    <t>03 2 E1 51870</t>
  </si>
  <si>
    <t>03 5 00 00000</t>
  </si>
  <si>
    <t>03 5 01 00000</t>
  </si>
  <si>
    <t xml:space="preserve">Обеспечение деятельности прочих учреждений образования  </t>
  </si>
  <si>
    <t>Подпрограмма «Развитие системы отдыха и оздоровления детей»</t>
  </si>
  <si>
    <t>Основное мероприятие «Мероприятия по организации отдыха детей в каникулярное время, проводимые муниципальными образованиями Московской области»</t>
  </si>
  <si>
    <t>Мероприятия по организации отдыха детей в каникулярное время</t>
  </si>
  <si>
    <t>04 3 00 00000</t>
  </si>
  <si>
    <t>04 3 05 S2190</t>
  </si>
  <si>
    <t>03 5 01 00130</t>
  </si>
  <si>
    <t>03 5 01 06080</t>
  </si>
  <si>
    <t xml:space="preserve">Расходы на обеспечение деятельности (оказание услуг) муниципальных учреждений - культурно-досуговые учреждения 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</si>
  <si>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</si>
  <si>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</si>
  <si>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Подпрограмма «Дополнительное образование, воспитание и психолого-социальное сопровождение детей»</t>
  </si>
  <si>
    <t>03 1 02 62110</t>
  </si>
  <si>
    <t>03 1 02 72110</t>
  </si>
  <si>
    <t>03 1 02 06041</t>
  </si>
  <si>
    <t>03 1 02 06042</t>
  </si>
  <si>
    <t>10 4 01 00191</t>
  </si>
  <si>
    <t>03 2 05 00000</t>
  </si>
  <si>
    <t>03 2 05 06050</t>
  </si>
  <si>
    <t>04 2 02 S1560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</si>
  <si>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 за счет средств местного бюджета</t>
  </si>
  <si>
    <t>09 1 07 70710</t>
  </si>
  <si>
    <t>Основное мероприятие "Разработка новых эффективных и высокотехнологичных (интерактивных) информационных проектов, повышающих степень интереса населения и бизнеса к проблематике Московской области по социально значимым темам, в СМИ, на Интернет-ресурсах, в социальных сетях и блогосфере"</t>
  </si>
  <si>
    <t>Информирование население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сетей)</t>
  </si>
  <si>
    <t>13 1 02 00000</t>
  </si>
  <si>
    <t>13 1 02 00827</t>
  </si>
  <si>
    <t>0100</t>
  </si>
  <si>
    <t>Владение, пользование и распоряжение имуществом, находящимся в муниципальной собственности городского округа (расходы, связанные с владением, пользованием и распоряжением имуществом, находящимся в муниципальной собственности городского округа)</t>
  </si>
  <si>
    <t>12 1 02 00171</t>
  </si>
  <si>
    <t>12 1 02 00172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</si>
  <si>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</si>
  <si>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 (проведение мероприятий, к которым обеспечено праздничное/тематическое оформление территории муниципального образования в соответствии с постановлением Правительства Московской области от 21.05.2014 № 363/16 «Об утверждении Методических рекомендаций по размещению и эксплуатации элементов праздничного, тематического и праздничного светового оформления на территории Московской области»)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</si>
  <si>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конструкций( информирование населения об основных событиях социально-экономического развития и общественно-политической жизни посредством размещения социальной рекламы на объектах наружной рекламы и информации)</t>
  </si>
  <si>
    <t>13 1 07 00000</t>
  </si>
  <si>
    <t>13 1 07 00661</t>
  </si>
  <si>
    <t>13 1 07 00662</t>
  </si>
  <si>
    <t>13 5 06 00000</t>
  </si>
  <si>
    <t>13 5 06 54690</t>
  </si>
  <si>
    <t>Основное мероприятие "Подготовка и проведение Всероссийской переписи населения"</t>
  </si>
  <si>
    <t>Основное мероприятие "Создание условий для реализации полномочий органов местного самоуправления"</t>
  </si>
  <si>
    <t>12 1 07 00000</t>
  </si>
  <si>
    <t>12 1 07 00130</t>
  </si>
  <si>
    <t>0200</t>
  </si>
  <si>
    <t>0300</t>
  </si>
  <si>
    <t>Основное мероприятие «Повышение степени антитеррористической защищенности социально значимых объектов находящихся в собственностимуниципального образования и мест с массовым пребыванием людей»</t>
  </si>
  <si>
    <t>0400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</si>
  <si>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</si>
  <si>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Расходы на обеспечение деятельности (оказание услуг) муниципальных учреждений в сфере похоронного дела</t>
  </si>
  <si>
    <t>Основное мероприятие "Обеспечение разработки и внесение изменений в нормативы градостроительного проектирования городского округа"</t>
  </si>
  <si>
    <t>08 1 07 00000</t>
  </si>
  <si>
    <t>08 1 07 06250</t>
  </si>
  <si>
    <t>16 1 04 00000</t>
  </si>
  <si>
    <t>16 1 04 00650</t>
  </si>
  <si>
    <t>0500</t>
  </si>
  <si>
    <t>Взносы на капитальный ремонт общего имущества многоквартирных домов</t>
  </si>
  <si>
    <t>12 1 02 00180</t>
  </si>
  <si>
    <t xml:space="preserve">Коммунальное хозяйство </t>
  </si>
  <si>
    <t>10 1 02 00190</t>
  </si>
  <si>
    <t>Подпрограмма «Развитие мелиорации земель сельскохозяйственного назначения»</t>
  </si>
  <si>
    <t>Основное мероприятие «Предотвращение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назначения»</t>
  </si>
  <si>
    <t>Проведение мероприятий по комплексной борьбе с борщевиком Сосновского</t>
  </si>
  <si>
    <t>Организация благоустройства территории городского округа (содержание, ремонт объектов благоустройства, в т.ч. озеленение территорий)</t>
  </si>
  <si>
    <t>Организация благоустройства территории городского округа (содержание, ремонт и восстановление уличного освещения )</t>
  </si>
  <si>
    <t>06 2 00 00000</t>
  </si>
  <si>
    <t>06 2 01 00000</t>
  </si>
  <si>
    <t>06 2 01 01280</t>
  </si>
  <si>
    <t>17 2 01 00621</t>
  </si>
  <si>
    <t>17 2 01 00623</t>
  </si>
  <si>
    <t>Подпрограмма "Охрана окружающей среды"</t>
  </si>
  <si>
    <t>0600</t>
  </si>
  <si>
    <t>07 1 00 00000</t>
  </si>
  <si>
    <t>07 1 01 00000</t>
  </si>
  <si>
    <t>Подпрограмма «Региональная программа в области обращения с отходами, в том числе с твердыми коммунальными отходами»</t>
  </si>
  <si>
    <t>07 5 00 00000</t>
  </si>
  <si>
    <t>0700</t>
  </si>
  <si>
    <t>0800</t>
  </si>
  <si>
    <t xml:space="preserve">Муниципальная программа «Социальная защита населения»         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</si>
  <si>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</si>
  <si>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</si>
  <si>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1000</t>
  </si>
  <si>
    <t>04 1 18 00000</t>
  </si>
  <si>
    <t>04 1 18 00840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</si>
  <si>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</si>
  <si>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</si>
  <si>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</si>
  <si>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>Создание условий для оказания медицинской помощи населению на территории городского округа  в соответствии с территориальной программой государственных гарантий бесплатного оказания гражданам медицинской помощи</t>
  </si>
  <si>
    <t>Основное мероприятие «Осуществление финансовой поддержки СО НКО»</t>
  </si>
  <si>
    <t>Оказание поддержки социально ориентированным некоммерческим организациям</t>
  </si>
  <si>
    <t>01 5 00 00000</t>
  </si>
  <si>
    <t>01 5 03 00000</t>
  </si>
  <si>
    <t>01 5 03 00420</t>
  </si>
  <si>
    <t>04 1 03 61410</t>
  </si>
  <si>
    <t>04 9 00 00000</t>
  </si>
  <si>
    <t>04 9 01 00000</t>
  </si>
  <si>
    <t>04 9 01 00760</t>
  </si>
  <si>
    <t>Подпрограмма «Обеспечение жильем молодых семей»</t>
  </si>
  <si>
    <t>Основное мероприятие «Оказание государственной поддержки молодым семьям в виде социальных выплат на приобретение жилого помещения или на создание объекта индивидуального жилищного строительства»</t>
  </si>
  <si>
    <t>09 2 01 L4970</t>
  </si>
  <si>
    <t>900302</t>
  </si>
  <si>
    <t>Подпрограмма «Обеспечение жильем детей-сирот и детей, оставшихся без попечения родителей, лиц из числа детей-сирот и детей, оставшихся без попечения родителей»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</si>
  <si>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</si>
  <si>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09 3 00 00000</t>
  </si>
  <si>
    <t>09 3 01 00000</t>
  </si>
  <si>
    <t>09 3 01 60820</t>
  </si>
  <si>
    <t>1100</t>
  </si>
  <si>
    <t>Муниципальная программа «Строительство объектов социальной инфраструктуры»</t>
  </si>
  <si>
    <t>Подпрограмма «Строительство (реконструкция) объектов физической культуры и спорта»</t>
  </si>
  <si>
    <t>Федеральный проект «Спорт - норма жизни»</t>
  </si>
  <si>
    <t>Капитальные вложения в муниципальные объекты физической культуры и спорта</t>
  </si>
  <si>
    <t>18 0 00 00000</t>
  </si>
  <si>
    <t>18 5 00 00000</t>
  </si>
  <si>
    <t>18 5 P5 00000</t>
  </si>
  <si>
    <t>18 5 P5 S4220</t>
  </si>
  <si>
    <t>Подпрограмма «Управление муниципальными финансами»</t>
  </si>
  <si>
    <t>Основное мероприятие «Управление муниципальным долгом»</t>
  </si>
  <si>
    <t xml:space="preserve">Обслуживание муниципального долга </t>
  </si>
  <si>
    <t>1300</t>
  </si>
  <si>
    <t>12 4 00 00000</t>
  </si>
  <si>
    <t>12 4 06 00000</t>
  </si>
  <si>
    <t>12 4 06 00800</t>
  </si>
  <si>
    <t>Основное меропритяие "Обеспечение функций культурно-досуговых учреждений"</t>
  </si>
  <si>
    <t>02 4 05 00000</t>
  </si>
  <si>
    <t>02 4 05 06111</t>
  </si>
  <si>
    <t>02 4 05 00500</t>
  </si>
  <si>
    <t>03 3 03 00000</t>
  </si>
  <si>
    <t>03 3 03 06061</t>
  </si>
  <si>
    <t>03 3 03 06062</t>
  </si>
  <si>
    <t>03 3 03 06063</t>
  </si>
  <si>
    <t>03 1 02 62140</t>
  </si>
  <si>
    <t>07 1 03 00000</t>
  </si>
  <si>
    <t>07 1 03 00370</t>
  </si>
  <si>
    <t>Основное мероприятие «Вовлечение населения в экологические мероприятия»</t>
  </si>
  <si>
    <t>Организация мероприятий по охране окружающей среды в границах городского округа</t>
  </si>
  <si>
    <t>Основное мероприятие «Благоустройство общественных территорий муниципальных образований Московской области»</t>
  </si>
  <si>
    <t>17 1 01 71350</t>
  </si>
  <si>
    <t>17 1 01 00000</t>
  </si>
  <si>
    <t>Подпрограмма «Развитие газификации»</t>
  </si>
  <si>
    <t>Организация в границах городского округа электро-, тепло-, газо- и водоснабжения населения, водоотведения, снабжения населения топливом (организация в границах городского округа газоснабжения населения)</t>
  </si>
  <si>
    <t>10 6 00 00000</t>
  </si>
  <si>
    <t>10 6 01 00000</t>
  </si>
  <si>
    <t>Подпрограмма "Обеспечивающая подпрограмма"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</si>
  <si>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(установка, замена, поверка, обслуживание приборов учета энергетических ресурсов на объектах бюджетной сферы)</t>
  </si>
  <si>
    <t>13 1 02 00826</t>
  </si>
  <si>
    <t>08 1 01 00310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</si>
  <si>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</si>
  <si>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</si>
  <si>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</si>
  <si>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Реализация мероприятий по обеспечению доступности приоритетных объектов и услуг в приоритетных социальных сферах жизнедеятельности инвалидов и других маломобильных групп населения</t>
  </si>
  <si>
    <t>Основное мероприятие «Создание безбарьерной среды на объектах социальной, инженерной и транспортной инфраструктуры в Московской области»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</si>
  <si>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</t>
  </si>
  <si>
    <t>Осуществление отдельных государственных полномочий в части присвоения адресов объектам адресации, изменения и аннулирования адресов, присвоения наименований элементам улично-дорожной сети (за исключением автомобильных дорог федерального значения, автомобильных дорог регионального или межмуниципального значения, местного значения муниципального района), наименований элементам планировочной структуры, изменения, аннулирования таких наименований, согласования переустройства и перепланировки помещений в многоквартирном доме за счет средств местного бюджета</t>
  </si>
  <si>
    <t>10 6 01 00194</t>
  </si>
  <si>
    <t>Основное мероприятие «Строительство,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области»</t>
  </si>
  <si>
    <t>Основное мероприятие «Реализация механизмов муниципальной поддержки субъектов малого и среднего предпринимательства»</t>
  </si>
  <si>
    <t>Основное мероприятие «Организация транспортного обслуживания населения по муниципальным маршрутам регулярных перевозок по регулируемым тарифам в соответствии с государственными и муниципальными контрактами и договорами на выполнение работ по перевозке пассажиров»</t>
  </si>
  <si>
    <t>Депутат представительного органа местного самоуправления на постоянной основе</t>
  </si>
  <si>
    <t>Подпрограмма «Разработка Генерального плана развития городского округа»</t>
  </si>
  <si>
    <t>900202</t>
  </si>
  <si>
    <t>Организация благоустройства территории городского округа в части ремонта асфальтового покрытия дворовых территорий</t>
  </si>
  <si>
    <t>17 2 01 00630</t>
  </si>
  <si>
    <t>Иные мероприятия, проводимые в связи с коронавирусом</t>
  </si>
  <si>
    <t>99 0 00 0400К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</si>
  <si>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</si>
  <si>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</si>
  <si>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</si>
  <si>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</si>
  <si>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</si>
  <si>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</si>
  <si>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Осуществление переданных полномочий Московской области по организации мероприятий при осуществлении деятельности по обращению с животными без владельцев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</si>
  <si>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</si>
  <si>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03 2 03 L3040</t>
  </si>
  <si>
    <t xml:space="preserve">Муниципальная программа "Образование" </t>
  </si>
  <si>
    <t>Подпрограмма «Комплексное освоение земельных участков в целях жилищного строительства и развитие застроенных территорий»</t>
  </si>
  <si>
    <t>09 1 00 00000</t>
  </si>
  <si>
    <t xml:space="preserve">Ежемесячное денежное вознаграждение за классное руководство педагогическим работникам муниципальных общеобразовательных организаций (Финансовое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услуг)) </t>
  </si>
  <si>
    <t>03 2 01 53031</t>
  </si>
  <si>
    <t>08 1 07 62820</t>
  </si>
  <si>
    <t>Основное мероприятие "Развитие похоронного дела на территории Московской области"</t>
  </si>
  <si>
    <t>Исполнение судебных актов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</si>
  <si>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</si>
  <si>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за счет средств местного бюджета</t>
  </si>
  <si>
    <t>Организация и проведение официальных физкультурно-оздоровительных и спортивных мероприятий</t>
  </si>
  <si>
    <t>Подпрограмма "Снижение рисков возникновения и смягчение последствий чрезвычайных ситуаций природного и техногенного характера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</si>
  <si>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муниципального образования Московской области"</t>
  </si>
  <si>
    <t>Подпрограмма "Развитие и совершенствование систем оповещения и информирования населения муниципального образования Московской области"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</si>
  <si>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</si>
  <si>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</si>
  <si>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</si>
  <si>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Основное мероприятие "Строительство, реконструкция, капитальный ремонт, приобретение, монтаж и ввод в эксплуатацию объектов коммунальной инфраструктуры на территории муниципальных образований Московской области"</t>
  </si>
  <si>
    <t>Комплексное благоустройство территорий муниципальных образований Московской области за счет средств местного бюджета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</si>
  <si>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</si>
  <si>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07 1 01 00370</t>
  </si>
  <si>
    <t>10 2 01 00190</t>
  </si>
  <si>
    <t>Основное мероприятие «Проведение обследований состояния окружающей среды»</t>
  </si>
  <si>
    <t>Расходы на обеспечение деятельности (оказание услуг) муниципальных учреждений - общеобразовательные организации (обеспечение подвоза обучающихся к месту обучения в общеобразовательные организации при отсутствии транспортной доступности образовательных организаций по месту жительства обучающихся)</t>
  </si>
  <si>
    <t>03 2 01 06056</t>
  </si>
  <si>
    <t>Оплата кредиторской задолженности за выполненные работы по рекультивации полигонов в 2018 году</t>
  </si>
  <si>
    <t>Основное мероприятие «Оказание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семью»</t>
  </si>
  <si>
    <t>Основное мероприятие "Рекультивация полигонов твёрдых коммунальных отходов (твердых бытовых отходов)»</t>
  </si>
  <si>
    <t>07 5 06 00000</t>
  </si>
  <si>
    <t>Подпрограмма "Развитие образования в сфере культуры Московской области"</t>
  </si>
  <si>
    <t>Основное мероприятие "Обеспечение функций муниципальных учреждений дополнительного образования сферы культуры"</t>
  </si>
  <si>
    <t xml:space="preserve">Расходы на обеспечение деятельности (оказание услуг) муниципальных организаций дополнительного образования сферы культуры </t>
  </si>
  <si>
    <t>02 6 00 00000</t>
  </si>
  <si>
    <t>02 6 01 00000</t>
  </si>
  <si>
    <t>02 6 01 06260</t>
  </si>
  <si>
    <t>03 2 03 S2870</t>
  </si>
  <si>
    <t>Мероприятия по созданию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</si>
  <si>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04 2 02 S2640</t>
  </si>
  <si>
    <t>05 1 P5 00000</t>
  </si>
  <si>
    <t>05 1 P5 S2610</t>
  </si>
  <si>
    <t>Федеральный проект "Спорт - норма жизни"</t>
  </si>
  <si>
    <t>Подготовка основания, приобретение и установка плоскостных спортивных сооружений в муниципальных образованиях Московской области</t>
  </si>
  <si>
    <t>06 3 00 00000</t>
  </si>
  <si>
    <t>06 3 04 00000</t>
  </si>
  <si>
    <t>06 3 04 L5767</t>
  </si>
  <si>
    <t>Подпрограмма "Комплексное развитие сельских территорий"</t>
  </si>
  <si>
    <t>Основное мероприятие "Благоустройство сельских территорий"</t>
  </si>
  <si>
    <t>Обеспечение комплексного развития сельских территорий (Организация наружного освещения территорий)</t>
  </si>
  <si>
    <t>Ликвидация несанкционированных свалок в границах городского округа</t>
  </si>
  <si>
    <t>07 5 11 01460</t>
  </si>
  <si>
    <t>Основное мероприятие "Организация работ в области обращения с отходами"</t>
  </si>
  <si>
    <t>07 5 11 00000</t>
  </si>
  <si>
    <t>Организация мероприятий, связанных с рекультивацией полигонов твердых коммунальных отходов</t>
  </si>
  <si>
    <t>07 5 11 01450</t>
  </si>
  <si>
    <t>Капитальный ремонт, приобретение, монтаж и ввод в эксплуатацию объектов коммунальной инфраструктуры</t>
  </si>
  <si>
    <t>Строительство и реконструкция объектов коммунальной инфраструктуры</t>
  </si>
  <si>
    <t>10 3 02 S0320</t>
  </si>
  <si>
    <t>10 3 02 S4080</t>
  </si>
  <si>
    <t>Расходы на обеспечение деятельности (оказание услуг) муниципальных учреждений - общеобразовательные организации (укрепление материально-технической базы и проведение текущего ремонта общеобразовательных организаций)</t>
  </si>
  <si>
    <t>03 2 01 06054</t>
  </si>
  <si>
    <t>Основное мероприятие «Реализация «пилотных проектов» обновления содержания и технологий дополнительного образования, воспитания, психолого-педагогического сопровождения детей»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</si>
  <si>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</si>
  <si>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03 1 02 06044</t>
  </si>
  <si>
    <t>03 3 02 00000</t>
  </si>
  <si>
    <t>03 3 02 01110</t>
  </si>
  <si>
    <t>Взносы в общественные организации</t>
  </si>
  <si>
    <t>12 5 01 00870</t>
  </si>
  <si>
    <t>Субвенции на проведение Всероссийской переписи населения 2021 года</t>
  </si>
  <si>
    <t>Ооснащение планшетными компьютерами общеобразовательных организаций в Московской области</t>
  </si>
  <si>
    <t>17 1 01 71580</t>
  </si>
  <si>
    <t>Обустройство и установка детских игровых площадок на территории муниципальных образований Московской области за счет средств местного бюджета</t>
  </si>
  <si>
    <t>17 1 F2 S1580</t>
  </si>
  <si>
    <t>Обустройство и установка детских игровых площадок на территории муниципальных образований Московской области</t>
  </si>
  <si>
    <t>0310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</si>
  <si>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</si>
  <si>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</si>
  <si>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</si>
  <si>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</si>
  <si>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03 3 06 00000</t>
  </si>
  <si>
    <t>03 3 06 00940</t>
  </si>
  <si>
    <t xml:space="preserve"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</t>
  </si>
  <si>
    <t>Обеспечение организаций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«Интернет» за счет средств местного бюджета</t>
  </si>
  <si>
    <t xml:space="preserve">Обновление и техническое обслуживание (ремонт) средств (программного обеспечения и оборудования), приобретенных в рамках предоставленной субсидии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</t>
  </si>
  <si>
    <t>15 2 E4 S1820</t>
  </si>
  <si>
    <t>Государственная поддержка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</si>
  <si>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15 2 E4 52080</t>
  </si>
  <si>
    <t>Создание и обеспечение функционирования центров образования естественно-научной и технологической направленностей   в общеобразовательных организациях, расположенных в сельской местности и малых городах</t>
  </si>
  <si>
    <t>Создание центров образования естественно-научной и технологической направленностей</t>
  </si>
  <si>
    <t>Подпрограмма «Развитие музейного дела в Московской области»</t>
  </si>
  <si>
    <t>Подпрограмма «Развитие библиотечного дела в Московской области»</t>
  </si>
  <si>
    <t>Подпрограмма "Развитие профессионального искусства, гастрольно-концертной и культурно-досуговой деятельности, кинематографии Московской области"</t>
  </si>
  <si>
    <t>Подпрограмма «Развитие архивного дела в Московской области»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</si>
  <si>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в д. М. Ильинское и д. Елькино с устройством башни Рожновского)</t>
  </si>
  <si>
    <t>10 1 02 70332</t>
  </si>
  <si>
    <t>Ремонт дворовых территорий</t>
  </si>
  <si>
    <t>17 1 F2 S2740</t>
  </si>
  <si>
    <t>17 1 F2 S2630</t>
  </si>
  <si>
    <t xml:space="preserve">Муниципальная программа «Развитие сельского хозяйства»             </t>
  </si>
  <si>
    <t>06 3 05 S1100</t>
  </si>
  <si>
    <t>06 3 05 00000</t>
  </si>
  <si>
    <t>Основное мероприятие "Развитие торгового обслуживания в сельских населенных пунктах"</t>
  </si>
  <si>
    <t>07 5 06 S1780</t>
  </si>
  <si>
    <t>03 2 E1 S2760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</si>
  <si>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</si>
  <si>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>Подпрограмма «Реализация политики пространственного развития городского округа»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</si>
  <si>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 Московской области"</t>
  </si>
  <si>
    <t xml:space="preserve">Основное мероприятие «Обеспечение мер по ликвидации самовольных, недостроенных и аварийных объектов на территории муниципального образования Московской области» </t>
  </si>
  <si>
    <t>Водное хозяйство</t>
  </si>
  <si>
    <t>Муниципальная программа "Экология и окружающая среда"</t>
  </si>
  <si>
    <t>Подпрограмма «Развитие водохозяйственного комплекса»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</si>
  <si>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</si>
  <si>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</si>
  <si>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0406</t>
  </si>
  <si>
    <t>07 2 00 00000</t>
  </si>
  <si>
    <t>07 2 01 00000</t>
  </si>
  <si>
    <t>07 2 01 01440</t>
  </si>
  <si>
    <t>к решению Совета депутатов     городского</t>
  </si>
  <si>
    <t xml:space="preserve"> городского округа Кашира от  29.12.2020 № 121-н"</t>
  </si>
  <si>
    <t>"Приложение №4 к решению Совета депутатов</t>
  </si>
  <si>
    <t>Подпрограмма «Совершенствование муниципальной службы Московской области»</t>
  </si>
  <si>
    <t>Основное мероприятие «Организация профессионального развития муниципальных служащих Московской области»</t>
  </si>
  <si>
    <t xml:space="preserve"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 </t>
  </si>
  <si>
    <t>12 3 00 00000</t>
  </si>
  <si>
    <t>12 3 01 00000</t>
  </si>
  <si>
    <t>12 3 01 00830</t>
  </si>
  <si>
    <t>Подпрограмма «Развитие и поддержка социально ориентированных некоммерческих организаций»</t>
  </si>
  <si>
    <t>Основное мероприятие «Строительство и содержание газопроводов в населенных пунктах»</t>
  </si>
  <si>
    <t>1200</t>
  </si>
  <si>
    <t>1204</t>
  </si>
  <si>
    <t>СРЕДСТВА МАССОВОЙ ИНФОРМАЦИИ</t>
  </si>
  <si>
    <t>Другие вопросы в области средств массовой информации</t>
  </si>
  <si>
    <t xml:space="preserve">Муниципальная программа «Управление имуществом и муниципальными финансами»  </t>
  </si>
  <si>
    <t>4101,133+4008</t>
  </si>
  <si>
    <t xml:space="preserve">Ямочный ремонт асфальтового покрытия дворовых территорий </t>
  </si>
  <si>
    <t xml:space="preserve">17 1 01 S2890 </t>
  </si>
  <si>
    <t>Муниципальная программа «Переселение граждан из аварийного жилищного фонда»</t>
  </si>
  <si>
    <t>Подпрограмма «Обеспечение устойчивого сокращения непригодного для проживания жилищного фонда»</t>
  </si>
  <si>
    <t>Федеральный проект «Обеспечение устойчивого сокращения непригодного для проживания жилищного фонда»</t>
  </si>
  <si>
    <t>Обеспечение мероприятий по устойчивому сокращению непригодного для проживания жилищного фонда за счет средств местного бюджета</t>
  </si>
  <si>
    <t>19 0 00 00000</t>
  </si>
  <si>
    <t>19 1 00 00000</t>
  </si>
  <si>
    <t>19 1 F3 00000</t>
  </si>
  <si>
    <t>19 1 F3 77480</t>
  </si>
  <si>
    <t>02 4 05 06112</t>
  </si>
  <si>
    <t>Расходы на обеспечение деятельности (оказание услуг) муниципальных учреждений - культурно-досуговые учреждения (укрепление материально-технической базы и проведение текущего ремонта)</t>
  </si>
  <si>
    <t>99 0 00 00080</t>
  </si>
  <si>
    <t>Оплата исполнительных листов, судебных издержек</t>
  </si>
  <si>
    <t>Распределение бюджетных ассигнований бюджета городского округа Кашира по разделам, подразделам, целевым статьям (муниципальным программам городского округа Кашира и непрограммным направлениям деятельности), группам и подгруппам видов расходов бюджета на 2021 год и на плановый период 2022-2023 годов</t>
  </si>
  <si>
    <t>Благоустройство общественных территорий</t>
  </si>
  <si>
    <t>17 1 01 01330</t>
  </si>
  <si>
    <t>09 2 01 74970</t>
  </si>
  <si>
    <t>Реализация мероприятий по обеспечению жильем молодых семей за счет средств местного бюджета</t>
  </si>
  <si>
    <t>10 1 02 70333</t>
  </si>
  <si>
    <t>10 1 02 74090</t>
  </si>
  <si>
    <t>Строительство и реконструкция объектов водоснабжения за счет средств местного бюджета</t>
  </si>
  <si>
    <t>Капитальный ремонт, приобретение, монтаж и ввод в эксплуатацию объектов водоснабжения за счет средств местного бюджета (Капитальный ремонт сетей водоснабжения мкр. Ожерелье, ул. Донбасская)</t>
  </si>
  <si>
    <t>06 3 05 71100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</si>
  <si>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за счет средств местного бюджета</t>
  </si>
  <si>
    <t>Основное мероприятие «Совершенствование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услуг»</t>
  </si>
  <si>
    <t>Дооснащение материально-техническими средствами – приобретение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услуг, а также их техническая поддержка</t>
  </si>
  <si>
    <t>15 1 03 00000</t>
  </si>
  <si>
    <t>15 1 03 S0860</t>
  </si>
  <si>
    <t>14 1 02 71570</t>
  </si>
  <si>
    <t xml:space="preserve"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 за счет средств местного бюджета </t>
  </si>
  <si>
    <t xml:space="preserve">Обеспечение мероприятий по устойчивому сокращению непригодного для проживания жилищного фонда </t>
  </si>
  <si>
    <t>19 1 F3 67483</t>
  </si>
  <si>
    <t>19 1 F3 67484</t>
  </si>
  <si>
    <t>09 3 01 L0820</t>
  </si>
  <si>
    <t xml:space="preserve">Владение, пользование и распоряжение имуществом, находящимся в муниципальной собственности городского округа (финансирование работ по ремонту общего имущества в многоквартирных домах)     </t>
  </si>
  <si>
    <t>Приложение 3</t>
  </si>
  <si>
    <t>Устройство и капитальный ремонт систем наружного освещения в рамках реализации проекта "Светлый город"</t>
  </si>
  <si>
    <t xml:space="preserve">  округа Кашира  от 28.04.2021 №26-н</t>
  </si>
  <si>
    <t>04 1 19 00000</t>
  </si>
  <si>
    <t>04 1 19 00921</t>
  </si>
  <si>
    <t>Основное мероприятие "Дополнительные меры социальной поддержки и социальной помощи гражданам"</t>
  </si>
  <si>
    <t>Дополнительные меры социальной поддержки и социальной помощи гражданам (за счет средств, собранных в результате проведения "Дня благотворительного труда")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</si>
</sst>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1" fillId="0" borderId="22"/>
    <xf numFmtId="0" fontId="12" fillId="0" borderId="22" applyFill="0" applyProtection="0"/>
  </cellStyleXfs>
  <cellXfs count="33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5" fillId="0" borderId="0" xfId="0" applyFont="1" applyAlignme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0" fontId="10" fillId="0" borderId="22" xfId="0" applyFont="1" applyFill="1" applyBorder="1" applyAlignment="1">
      <alignment vertical="center" wrapText="1"/>
    </xf>
    <xf numFmtId="0" fontId="10" fillId="0" borderId="0" xfId="0" applyFont="1" applyFill="1" applyAlignment="1">
      <alignment horizontal="right"/>
    </xf>
    <xf numFmtId="0" fontId="10" fillId="0" borderId="0" xfId="0" applyFont="1" applyFill="1"/>
    <xf numFmtId="0" fontId="10" fillId="0" borderId="22" xfId="0" applyFont="1" applyFill="1" applyBorder="1" applyAlignment="1">
      <alignment wrapText="1"/>
    </xf>
    <xf numFmtId="0" fontId="10" fillId="0" borderId="22" xfId="0" applyFont="1" applyFill="1" applyBorder="1"/>
    <xf numFmtId="0" fontId="13" fillId="0" borderId="5" xfId="0" applyNumberFormat="1" applyFont="1" applyFill="1" applyBorder="1" applyAlignment="1">
      <alignment horizontal="center" vertical="center"/>
    </xf>
    <xf numFmtId="49" fontId="13" fillId="0" borderId="5" xfId="3" applyNumberFormat="1" applyFont="1" applyFill="1" applyBorder="1" applyAlignment="1">
      <alignment horizontal="center" vertical="center"/>
    </xf>
    <xf numFmtId="0" fontId="13" fillId="0" borderId="5" xfId="3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49" fontId="13" fillId="0" borderId="5" xfId="2" applyNumberFormat="1" applyFont="1" applyFill="1" applyBorder="1" applyAlignment="1">
      <alignment horizontal="center" vertical="center"/>
    </xf>
    <xf numFmtId="0" fontId="13" fillId="0" borderId="5" xfId="2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49" fontId="10" fillId="0" borderId="5" xfId="2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4" fillId="0" borderId="5" xfId="5" applyNumberFormat="1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/>
    </xf>
    <xf numFmtId="0" fontId="14" fillId="0" borderId="5" xfId="0" applyNumberFormat="1" applyFont="1" applyFill="1" applyBorder="1" applyAlignment="1">
      <alignment horizontal="center" vertical="center"/>
    </xf>
    <xf numFmtId="49" fontId="13" fillId="0" borderId="5" xfId="7" applyNumberFormat="1" applyFont="1" applyFill="1" applyBorder="1" applyAlignment="1">
      <alignment horizontal="center" vertical="center"/>
    </xf>
    <xf numFmtId="0" fontId="13" fillId="0" borderId="5" xfId="7" applyNumberFormat="1" applyFont="1" applyFill="1" applyBorder="1" applyAlignment="1">
      <alignment horizontal="center" vertical="center"/>
    </xf>
    <xf numFmtId="0" fontId="13" fillId="0" borderId="5" xfId="4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49" fontId="15" fillId="0" borderId="5" xfId="7" applyNumberFormat="1" applyFont="1" applyFill="1" applyBorder="1" applyAlignment="1">
      <alignment horizontal="center" vertical="center"/>
    </xf>
    <xf numFmtId="0" fontId="14" fillId="0" borderId="5" xfId="4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0" fontId="15" fillId="0" borderId="5" xfId="7" applyNumberFormat="1" applyFont="1" applyFill="1" applyBorder="1" applyAlignment="1">
      <alignment horizontal="center" vertical="center"/>
    </xf>
    <xf numFmtId="0" fontId="15" fillId="0" borderId="5" xfId="6" applyNumberFormat="1" applyFont="1" applyFill="1" applyBorder="1" applyAlignment="1">
      <alignment horizontal="center" vertical="center"/>
    </xf>
    <xf numFmtId="49" fontId="10" fillId="0" borderId="5" xfId="4" applyNumberFormat="1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0" fontId="10" fillId="0" borderId="5" xfId="0" quotePrefix="1" applyFont="1" applyFill="1" applyBorder="1" applyAlignment="1">
      <alignment horizontal="center" vertical="center"/>
    </xf>
    <xf numFmtId="164" fontId="10" fillId="0" borderId="12" xfId="0" applyNumberFormat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49" fontId="15" fillId="0" borderId="5" xfId="6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164" fontId="13" fillId="0" borderId="12" xfId="0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49" fontId="14" fillId="0" borderId="5" xfId="4" applyNumberFormat="1" applyFont="1" applyFill="1" applyBorder="1" applyAlignment="1">
      <alignment horizontal="center" vertical="center"/>
    </xf>
    <xf numFmtId="0" fontId="14" fillId="0" borderId="5" xfId="6" applyNumberFormat="1" applyFont="1" applyFill="1" applyBorder="1" applyAlignment="1">
      <alignment horizontal="center" vertical="center"/>
    </xf>
    <xf numFmtId="164" fontId="10" fillId="0" borderId="23" xfId="0" applyNumberFormat="1" applyFont="1" applyFill="1" applyBorder="1" applyAlignment="1">
      <alignment horizontal="center" vertical="center"/>
    </xf>
    <xf numFmtId="164" fontId="10" fillId="0" borderId="22" xfId="0" applyNumberFormat="1" applyFont="1" applyFill="1" applyBorder="1" applyAlignment="1">
      <alignment horizontal="center" vertical="center"/>
    </xf>
    <xf numFmtId="164" fontId="17" fillId="0" borderId="5" xfId="0" applyNumberFormat="1" applyFont="1" applyFill="1" applyBorder="1" applyAlignment="1">
      <alignment horizontal="center" vertical="center"/>
    </xf>
    <xf numFmtId="164" fontId="17" fillId="0" borderId="23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3" fillId="0" borderId="5" xfId="0" applyFont="1" applyFill="1" applyBorder="1"/>
    <xf numFmtId="0" fontId="10" fillId="0" borderId="5" xfId="0" applyFont="1" applyFill="1" applyBorder="1"/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/>
    </xf>
    <xf numFmtId="49" fontId="15" fillId="0" borderId="5" xfId="5" applyNumberFormat="1" applyFont="1" applyFill="1" applyBorder="1" applyAlignment="1">
      <alignment horizontal="center" vertical="center"/>
    </xf>
    <xf numFmtId="0" fontId="13" fillId="0" borderId="5" xfId="6" applyNumberFormat="1" applyFont="1" applyFill="1" applyBorder="1" applyAlignment="1">
      <alignment horizontal="center" vertical="center"/>
    </xf>
    <xf numFmtId="49" fontId="17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4" fillId="0" borderId="24" xfId="0" applyNumberFormat="1" applyFont="1" applyFill="1" applyBorder="1" applyAlignment="1">
      <alignment vertical="top" wrapText="1"/>
    </xf>
    <xf numFmtId="164" fontId="10" fillId="0" borderId="0" xfId="0" applyNumberFormat="1" applyFont="1" applyFill="1"/>
    <xf numFmtId="49" fontId="15" fillId="0" borderId="5" xfId="4" applyNumberFormat="1" applyFont="1" applyFill="1" applyBorder="1" applyAlignment="1">
      <alignment horizontal="center" vertical="center"/>
    </xf>
    <xf numFmtId="49" fontId="10" fillId="0" borderId="5" xfId="7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 wrapText="1"/>
    </xf>
    <xf numFmtId="164" fontId="13" fillId="0" borderId="1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vertical="center" wrapText="1"/>
    </xf>
    <xf numFmtId="164" fontId="13" fillId="0" borderId="23" xfId="0" applyNumberFormat="1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vertical="center" wrapText="1"/>
    </xf>
    <xf numFmtId="0" fontId="13" fillId="0" borderId="0" xfId="0" applyFont="1" applyFill="1"/>
    <xf numFmtId="0" fontId="13" fillId="0" borderId="22" xfId="0" applyFont="1" applyFill="1" applyBorder="1"/>
    <xf numFmtId="164" fontId="16" fillId="0" borderId="5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 wrapText="1"/>
    </xf>
    <xf numFmtId="0" fontId="14" fillId="0" borderId="5" xfId="7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 applyProtection="1">
      <alignment horizontal="center" wrapText="1"/>
      <protection locked="0" hidden="1"/>
    </xf>
    <xf numFmtId="0" fontId="10" fillId="0" borderId="5" xfId="2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wrapText="1"/>
      <protection locked="0" hidden="1"/>
    </xf>
    <xf numFmtId="0" fontId="10" fillId="0" borderId="21" xfId="0" applyNumberFormat="1" applyFont="1" applyFill="1" applyBorder="1" applyAlignment="1"/>
    <xf numFmtId="0" fontId="10" fillId="0" borderId="22" xfId="0" applyNumberFormat="1" applyFont="1" applyFill="1" applyBorder="1" applyAlignment="1"/>
    <xf numFmtId="164" fontId="18" fillId="0" borderId="5" xfId="0" applyNumberFormat="1" applyFont="1" applyFill="1" applyBorder="1" applyAlignment="1">
      <alignment horizontal="center" vertical="center"/>
    </xf>
    <xf numFmtId="164" fontId="18" fillId="0" borderId="23" xfId="0" applyNumberFormat="1" applyFont="1" applyFill="1" applyBorder="1" applyAlignment="1">
      <alignment horizontal="center" vertical="center"/>
    </xf>
    <xf numFmtId="0" fontId="19" fillId="0" borderId="24" xfId="0" applyNumberFormat="1" applyFont="1" applyFill="1" applyBorder="1" applyAlignment="1">
      <alignment vertical="top" wrapText="1"/>
    </xf>
    <xf numFmtId="164" fontId="20" fillId="0" borderId="5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9" fillId="0" borderId="5" xfId="0" applyNumberFormat="1" applyFont="1" applyFill="1" applyBorder="1" applyAlignment="1">
      <alignment horizontal="center" vertical="center"/>
    </xf>
    <xf numFmtId="164" fontId="18" fillId="0" borderId="5" xfId="0" applyNumberFormat="1" applyFont="1" applyFill="1" applyBorder="1" applyAlignment="1">
      <alignment horizontal="center" vertical="center" wrapText="1"/>
    </xf>
    <xf numFmtId="0" fontId="21" fillId="0" borderId="24" xfId="0" applyNumberFormat="1" applyFont="1" applyFill="1" applyBorder="1" applyAlignment="1">
      <alignment vertical="top" wrapText="1"/>
    </xf>
    <xf numFmtId="49" fontId="20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21" fillId="0" borderId="5" xfId="0" applyNumberFormat="1" applyFont="1" applyFill="1" applyBorder="1" applyAlignment="1">
      <alignment horizontal="center" vertical="center"/>
    </xf>
    <xf numFmtId="164" fontId="20" fillId="0" borderId="23" xfId="0" applyNumberFormat="1" applyFont="1" applyFill="1" applyBorder="1" applyAlignment="1">
      <alignment horizontal="center" vertical="center"/>
    </xf>
    <xf numFmtId="49" fontId="18" fillId="0" borderId="5" xfId="2" applyNumberFormat="1" applyFont="1" applyFill="1" applyBorder="1" applyAlignment="1">
      <alignment horizontal="center" vertical="center"/>
    </xf>
    <xf numFmtId="164" fontId="10" fillId="0" borderId="23" xfId="0" applyNumberFormat="1" applyFont="1" applyFill="1" applyBorder="1" applyAlignment="1">
      <alignment horizontal="center"/>
    </xf>
    <xf numFmtId="49" fontId="20" fillId="0" borderId="24" xfId="0" applyNumberFormat="1" applyFont="1" applyFill="1" applyBorder="1" applyAlignment="1" applyProtection="1">
      <alignment vertical="top" wrapText="1"/>
      <protection locked="0" hidden="1"/>
    </xf>
    <xf numFmtId="0" fontId="15" fillId="0" borderId="24" xfId="0" applyNumberFormat="1" applyFont="1" applyFill="1" applyBorder="1" applyAlignment="1">
      <alignment vertical="top" wrapText="1"/>
    </xf>
    <xf numFmtId="49" fontId="20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49" fontId="13" fillId="0" borderId="24" xfId="0" applyNumberFormat="1" applyFont="1" applyFill="1" applyBorder="1" applyAlignment="1" applyProtection="1">
      <alignment vertical="top" wrapText="1"/>
      <protection locked="0" hidden="1"/>
    </xf>
    <xf numFmtId="164" fontId="10" fillId="0" borderId="23" xfId="0" applyNumberFormat="1" applyFont="1" applyFill="1" applyBorder="1" applyAlignment="1">
      <alignment horizontal="center" vertical="center" wrapText="1"/>
    </xf>
    <xf numFmtId="0" fontId="10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24" xfId="0" applyFont="1" applyFill="1" applyBorder="1" applyAlignment="1">
      <alignment vertical="top" wrapText="1"/>
    </xf>
    <xf numFmtId="0" fontId="10" fillId="0" borderId="5" xfId="0" applyFont="1" applyFill="1" applyBorder="1" applyAlignment="1">
      <alignment horizontal="center" vertical="center" wrapText="1"/>
    </xf>
    <xf numFmtId="49" fontId="20" fillId="0" borderId="24" xfId="0" applyNumberFormat="1" applyFont="1" applyFill="1" applyBorder="1" applyAlignment="1" applyProtection="1">
      <alignment wrapText="1"/>
      <protection locked="0" hidden="1"/>
    </xf>
    <xf numFmtId="0" fontId="22" fillId="0" borderId="24" xfId="0" applyNumberFormat="1" applyFont="1" applyFill="1" applyBorder="1" applyAlignment="1" applyProtection="1">
      <alignment wrapText="1"/>
      <protection locked="0" hidden="1"/>
    </xf>
    <xf numFmtId="0" fontId="20" fillId="0" borderId="24" xfId="2" applyNumberFormat="1" applyFont="1" applyFill="1" applyBorder="1" applyAlignment="1">
      <alignment horizontal="left" vertical="top" wrapText="1"/>
    </xf>
    <xf numFmtId="0" fontId="21" fillId="0" borderId="24" xfId="7" applyNumberFormat="1" applyFont="1" applyFill="1" applyBorder="1" applyAlignment="1">
      <alignment vertical="top" wrapText="1"/>
    </xf>
    <xf numFmtId="0" fontId="20" fillId="0" borderId="24" xfId="0" applyFont="1" applyFill="1" applyBorder="1" applyAlignment="1" applyProtection="1">
      <alignment vertical="top" wrapText="1"/>
      <protection locked="0" hidden="1"/>
    </xf>
    <xf numFmtId="0" fontId="18" fillId="0" borderId="24" xfId="0" applyFont="1" applyFill="1" applyBorder="1" applyAlignment="1" applyProtection="1">
      <alignment vertical="top" wrapText="1"/>
      <protection locked="0" hidden="1"/>
    </xf>
    <xf numFmtId="49" fontId="20" fillId="0" borderId="5" xfId="2" applyNumberFormat="1" applyFont="1" applyFill="1" applyBorder="1" applyAlignment="1">
      <alignment horizontal="center" vertical="center"/>
    </xf>
    <xf numFmtId="49" fontId="21" fillId="0" borderId="5" xfId="7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right" vertical="center" wrapText="1"/>
    </xf>
    <xf numFmtId="0" fontId="13" fillId="0" borderId="22" xfId="0" applyNumberFormat="1" applyFont="1" applyFill="1" applyBorder="1" applyAlignment="1">
      <alignment horizontal="center" wrapText="1"/>
    </xf>
    <xf numFmtId="0" fontId="20" fillId="0" borderId="24" xfId="0" applyFont="1" applyFill="1" applyBorder="1" applyAlignment="1" applyProtection="1">
      <alignment horizontal="left" vertical="center" wrapText="1"/>
      <protection locked="0" hidden="1"/>
    </xf>
    <xf numFmtId="0" fontId="18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24" fillId="0" borderId="5" xfId="0" quotePrefix="1" applyFont="1" applyFill="1" applyBorder="1" applyAlignment="1">
      <alignment horizontal="center" vertical="center"/>
    </xf>
    <xf numFmtId="164" fontId="24" fillId="0" borderId="5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/>
    </xf>
    <xf numFmtId="0" fontId="19" fillId="0" borderId="5" xfId="4" applyNumberFormat="1" applyFont="1" applyFill="1" applyBorder="1" applyAlignment="1">
      <alignment horizontal="center" vertical="center"/>
    </xf>
    <xf numFmtId="49" fontId="20" fillId="0" borderId="24" xfId="0" applyNumberFormat="1" applyFont="1" applyBorder="1" applyAlignment="1" applyProtection="1">
      <alignment horizontal="left" vertical="center" wrapText="1"/>
      <protection locked="0" hidden="1"/>
    </xf>
    <xf numFmtId="0" fontId="20" fillId="0" borderId="24" xfId="0" applyFont="1" applyBorder="1" applyAlignment="1" applyProtection="1">
      <alignment horizontal="left" vertical="center" wrapText="1"/>
      <protection locked="0" hidden="1"/>
    </xf>
    <xf numFmtId="0" fontId="19" fillId="0" borderId="24" xfId="0" applyFont="1" applyBorder="1" applyAlignment="1">
      <alignment vertical="top" wrapText="1"/>
    </xf>
    <xf numFmtId="49" fontId="20" fillId="0" borderId="5" xfId="0" applyNumberFormat="1" applyFont="1" applyBorder="1" applyAlignment="1" applyProtection="1">
      <alignment horizontal="center" vertical="center" wrapText="1"/>
      <protection locked="0" hidden="1"/>
    </xf>
    <xf numFmtId="0" fontId="21" fillId="0" borderId="5" xfId="0" applyFont="1" applyBorder="1" applyAlignment="1">
      <alignment horizontal="center" vertical="center"/>
    </xf>
    <xf numFmtId="164" fontId="20" fillId="0" borderId="5" xfId="0" applyNumberFormat="1" applyFont="1" applyBorder="1" applyAlignment="1">
      <alignment horizontal="center" vertical="center"/>
    </xf>
    <xf numFmtId="49" fontId="18" fillId="0" borderId="5" xfId="0" applyNumberFormat="1" applyFont="1" applyBorder="1" applyAlignment="1" applyProtection="1">
      <alignment horizontal="center" vertical="center" wrapText="1"/>
      <protection locked="0" hidden="1"/>
    </xf>
    <xf numFmtId="0" fontId="19" fillId="0" borderId="5" xfId="0" applyFont="1" applyBorder="1" applyAlignment="1">
      <alignment horizontal="center" vertical="center"/>
    </xf>
    <xf numFmtId="164" fontId="18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3" fillId="0" borderId="22" xfId="0" applyNumberFormat="1" applyFont="1" applyFill="1" applyBorder="1" applyAlignment="1">
      <alignment horizontal="center" vertical="center"/>
    </xf>
    <xf numFmtId="49" fontId="18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49" fontId="20" fillId="0" borderId="24" xfId="0" applyNumberFormat="1" applyFont="1" applyFill="1" applyBorder="1" applyAlignment="1" applyProtection="1">
      <alignment horizontal="left" vertical="top" wrapText="1"/>
      <protection locked="0" hidden="1"/>
    </xf>
    <xf numFmtId="0" fontId="20" fillId="0" borderId="24" xfId="0" applyFont="1" applyFill="1" applyBorder="1" applyAlignment="1" applyProtection="1">
      <alignment horizontal="left" vertical="top" wrapText="1"/>
      <protection locked="0" hidden="1"/>
    </xf>
    <xf numFmtId="0" fontId="18" fillId="0" borderId="24" xfId="0" applyNumberFormat="1" applyFont="1" applyFill="1" applyBorder="1" applyAlignment="1" applyProtection="1">
      <alignment horizontal="left" vertical="top" wrapText="1"/>
      <protection locked="0" hidden="1"/>
    </xf>
    <xf numFmtId="0" fontId="13" fillId="0" borderId="24" xfId="0" applyNumberFormat="1" applyFont="1" applyFill="1" applyBorder="1" applyAlignment="1">
      <alignment horizontal="center" vertical="center"/>
    </xf>
    <xf numFmtId="0" fontId="13" fillId="0" borderId="23" xfId="0" applyNumberFormat="1" applyFont="1" applyFill="1" applyBorder="1" applyAlignment="1">
      <alignment horizontal="center" vertical="center"/>
    </xf>
    <xf numFmtId="0" fontId="13" fillId="0" borderId="24" xfId="3" applyNumberFormat="1" applyFont="1" applyFill="1" applyBorder="1" applyAlignment="1">
      <alignment horizontal="left" vertical="top" wrapText="1"/>
    </xf>
    <xf numFmtId="0" fontId="13" fillId="0" borderId="24" xfId="2" applyNumberFormat="1" applyFont="1" applyFill="1" applyBorder="1" applyAlignment="1">
      <alignment horizontal="left" vertical="top" wrapText="1"/>
    </xf>
    <xf numFmtId="49" fontId="13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49" fontId="13" fillId="0" borderId="24" xfId="0" applyNumberFormat="1" applyFont="1" applyFill="1" applyBorder="1" applyAlignment="1" applyProtection="1">
      <alignment horizontal="left" vertical="top" wrapText="1"/>
      <protection locked="0" hidden="1"/>
    </xf>
    <xf numFmtId="49" fontId="10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4" xfId="7" applyNumberFormat="1" applyFont="1" applyFill="1" applyBorder="1" applyAlignment="1">
      <alignment horizontal="left" vertical="top" wrapText="1"/>
    </xf>
    <xf numFmtId="0" fontId="13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24" xfId="0" applyNumberFormat="1" applyFont="1" applyFill="1" applyBorder="1" applyAlignment="1">
      <alignment horizontal="left" vertical="top" wrapText="1"/>
    </xf>
    <xf numFmtId="0" fontId="15" fillId="0" borderId="24" xfId="6" applyNumberFormat="1" applyFont="1" applyFill="1" applyBorder="1" applyAlignment="1">
      <alignment vertical="top" wrapText="1"/>
    </xf>
    <xf numFmtId="0" fontId="13" fillId="0" borderId="24" xfId="0" applyFont="1" applyFill="1" applyBorder="1" applyAlignment="1" applyProtection="1">
      <alignment vertical="top" wrapText="1"/>
      <protection locked="0" hidden="1"/>
    </xf>
    <xf numFmtId="0" fontId="10" fillId="0" borderId="24" xfId="0" applyFont="1" applyFill="1" applyBorder="1" applyAlignment="1" applyProtection="1">
      <alignment vertical="top" wrapText="1"/>
      <protection locked="0" hidden="1"/>
    </xf>
    <xf numFmtId="0" fontId="10" fillId="0" borderId="24" xfId="0" applyNumberFormat="1" applyFont="1" applyFill="1" applyBorder="1" applyAlignment="1" applyProtection="1">
      <alignment horizontal="left" vertical="top" wrapText="1"/>
      <protection locked="0" hidden="1"/>
    </xf>
    <xf numFmtId="49" fontId="13" fillId="0" borderId="24" xfId="0" applyNumberFormat="1" applyFont="1" applyFill="1" applyBorder="1" applyAlignment="1" applyProtection="1">
      <alignment wrapText="1"/>
      <protection locked="0" hidden="1"/>
    </xf>
    <xf numFmtId="0" fontId="13" fillId="0" borderId="24" xfId="0" applyFont="1" applyFill="1" applyBorder="1" applyAlignment="1" applyProtection="1">
      <alignment wrapText="1"/>
      <protection locked="0" hidden="1"/>
    </xf>
    <xf numFmtId="0" fontId="10" fillId="0" borderId="24" xfId="0" applyFont="1" applyFill="1" applyBorder="1" applyAlignment="1" applyProtection="1">
      <alignment wrapText="1"/>
      <protection locked="0" hidden="1"/>
    </xf>
    <xf numFmtId="49" fontId="16" fillId="0" borderId="24" xfId="0" applyNumberFormat="1" applyFont="1" applyFill="1" applyBorder="1" applyAlignment="1" applyProtection="1">
      <alignment wrapText="1"/>
      <protection locked="0" hidden="1"/>
    </xf>
    <xf numFmtId="0" fontId="17" fillId="0" borderId="24" xfId="0" applyNumberFormat="1" applyFont="1" applyFill="1" applyBorder="1" applyAlignment="1" applyProtection="1">
      <alignment wrapText="1"/>
      <protection locked="0" hidden="1"/>
    </xf>
    <xf numFmtId="164" fontId="24" fillId="0" borderId="23" xfId="0" applyNumberFormat="1" applyFont="1" applyFill="1" applyBorder="1" applyAlignment="1">
      <alignment horizontal="center" vertical="center"/>
    </xf>
    <xf numFmtId="0" fontId="10" fillId="0" borderId="24" xfId="0" applyNumberFormat="1" applyFont="1" applyFill="1" applyBorder="1" applyAlignment="1">
      <alignment vertical="center" wrapText="1"/>
    </xf>
    <xf numFmtId="49" fontId="16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3" fillId="0" borderId="24" xfId="0" applyFont="1" applyFill="1" applyBorder="1" applyAlignment="1">
      <alignment horizontal="left"/>
    </xf>
    <xf numFmtId="0" fontId="15" fillId="0" borderId="24" xfId="7" applyNumberFormat="1" applyFont="1" applyFill="1" applyBorder="1" applyAlignment="1">
      <alignment vertical="top" wrapText="1"/>
    </xf>
    <xf numFmtId="0" fontId="13" fillId="0" borderId="24" xfId="0" applyFont="1" applyFill="1" applyBorder="1" applyAlignment="1" applyProtection="1">
      <alignment horizontal="left" vertical="center" wrapText="1"/>
      <protection locked="0" hidden="1"/>
    </xf>
    <xf numFmtId="0" fontId="10" fillId="0" borderId="24" xfId="0" applyFont="1" applyFill="1" applyBorder="1" applyAlignment="1" applyProtection="1">
      <alignment horizontal="left" vertical="center" wrapText="1"/>
      <protection locked="0" hidden="1"/>
    </xf>
    <xf numFmtId="0" fontId="13" fillId="0" borderId="24" xfId="0" applyNumberFormat="1" applyFont="1" applyFill="1" applyBorder="1" applyAlignment="1" applyProtection="1">
      <alignment vertical="top" wrapText="1"/>
      <protection locked="0" hidden="1"/>
    </xf>
    <xf numFmtId="49" fontId="10" fillId="0" borderId="24" xfId="0" applyNumberFormat="1" applyFont="1" applyFill="1" applyBorder="1" applyAlignment="1" applyProtection="1">
      <alignment vertical="top" wrapText="1"/>
      <protection locked="0" hidden="1"/>
    </xf>
    <xf numFmtId="0" fontId="13" fillId="0" borderId="24" xfId="0" applyFont="1" applyFill="1" applyBorder="1" applyAlignment="1" applyProtection="1">
      <alignment horizontal="left" vertical="top" wrapText="1"/>
      <protection locked="0" hidden="1"/>
    </xf>
    <xf numFmtId="0" fontId="10" fillId="0" borderId="24" xfId="0" applyFont="1" applyFill="1" applyBorder="1" applyAlignment="1" applyProtection="1">
      <alignment horizontal="left" vertical="top" wrapText="1"/>
      <protection locked="0" hidden="1"/>
    </xf>
    <xf numFmtId="49" fontId="10" fillId="0" borderId="24" xfId="0" applyNumberFormat="1" applyFont="1" applyFill="1" applyBorder="1" applyAlignment="1" applyProtection="1">
      <alignment horizontal="left" vertical="top" wrapText="1"/>
      <protection locked="0" hidden="1"/>
    </xf>
    <xf numFmtId="0" fontId="13" fillId="0" borderId="24" xfId="2" applyNumberFormat="1" applyFont="1" applyFill="1" applyBorder="1" applyAlignment="1">
      <alignment horizontal="left" vertical="center" wrapText="1"/>
    </xf>
    <xf numFmtId="164" fontId="20" fillId="0" borderId="23" xfId="0" applyNumberFormat="1" applyFont="1" applyBorder="1" applyAlignment="1">
      <alignment horizontal="center" vertical="center"/>
    </xf>
    <xf numFmtId="49" fontId="18" fillId="0" borderId="24" xfId="0" applyNumberFormat="1" applyFont="1" applyBorder="1" applyAlignment="1" applyProtection="1">
      <alignment horizontal="left" vertical="center" wrapText="1"/>
      <protection locked="0" hidden="1"/>
    </xf>
    <xf numFmtId="164" fontId="18" fillId="0" borderId="23" xfId="0" applyNumberFormat="1" applyFont="1" applyBorder="1" applyAlignment="1">
      <alignment horizontal="center" vertical="center"/>
    </xf>
    <xf numFmtId="0" fontId="10" fillId="0" borderId="24" xfId="0" applyFont="1" applyFill="1" applyBorder="1" applyAlignment="1">
      <alignment wrapText="1"/>
    </xf>
    <xf numFmtId="0" fontId="17" fillId="0" borderId="24" xfId="0" applyNumberFormat="1" applyFont="1" applyFill="1" applyBorder="1" applyAlignment="1" applyProtection="1">
      <alignment vertical="top" wrapText="1"/>
      <protection locked="0" hidden="1"/>
    </xf>
    <xf numFmtId="0" fontId="20" fillId="0" borderId="24" xfId="0" applyNumberFormat="1" applyFont="1" applyFill="1" applyBorder="1" applyAlignment="1" applyProtection="1">
      <alignment horizontal="left" vertical="center" wrapText="1"/>
      <protection locked="0" hidden="1"/>
    </xf>
    <xf numFmtId="0" fontId="10" fillId="0" borderId="24" xfId="0" applyNumberFormat="1" applyFont="1" applyFill="1" applyBorder="1" applyAlignment="1" applyProtection="1">
      <alignment wrapText="1"/>
      <protection locked="0" hidden="1"/>
    </xf>
    <xf numFmtId="0" fontId="10" fillId="0" borderId="24" xfId="5" applyNumberFormat="1" applyFont="1" applyFill="1" applyBorder="1" applyAlignment="1">
      <alignment vertical="top" wrapText="1"/>
    </xf>
    <xf numFmtId="0" fontId="10" fillId="0" borderId="24" xfId="0" applyFont="1" applyFill="1" applyBorder="1"/>
    <xf numFmtId="0" fontId="10" fillId="0" borderId="24" xfId="0" applyNumberFormat="1" applyFont="1" applyFill="1" applyBorder="1" applyAlignment="1" applyProtection="1">
      <alignment vertical="top" wrapText="1"/>
      <protection locked="0" hidden="1"/>
    </xf>
    <xf numFmtId="0" fontId="13" fillId="0" borderId="24" xfId="0" applyFont="1" applyFill="1" applyBorder="1"/>
    <xf numFmtId="0" fontId="13" fillId="0" borderId="24" xfId="3" applyNumberFormat="1" applyFont="1" applyFill="1" applyBorder="1" applyAlignment="1">
      <alignment vertical="center" wrapText="1"/>
    </xf>
    <xf numFmtId="0" fontId="13" fillId="0" borderId="24" xfId="2" applyNumberFormat="1" applyFont="1" applyFill="1" applyBorder="1" applyAlignment="1">
      <alignment vertical="center" wrapText="1"/>
    </xf>
    <xf numFmtId="0" fontId="13" fillId="0" borderId="24" xfId="7" applyNumberFormat="1" applyFont="1" applyFill="1" applyBorder="1" applyAlignment="1">
      <alignment vertical="center" wrapText="1"/>
    </xf>
    <xf numFmtId="0" fontId="13" fillId="0" borderId="24" xfId="6" applyNumberFormat="1" applyFont="1" applyFill="1" applyBorder="1" applyAlignment="1">
      <alignment vertical="center" wrapText="1"/>
    </xf>
    <xf numFmtId="0" fontId="17" fillId="0" borderId="24" xfId="0" applyFont="1" applyFill="1" applyBorder="1" applyAlignment="1" applyProtection="1">
      <alignment vertical="top" wrapText="1"/>
      <protection locked="0" hidden="1"/>
    </xf>
    <xf numFmtId="0" fontId="10" fillId="0" borderId="24" xfId="0" applyFont="1" applyFill="1" applyBorder="1" applyAlignment="1">
      <alignment vertical="top" wrapText="1"/>
    </xf>
    <xf numFmtId="0" fontId="10" fillId="0" borderId="23" xfId="0" applyFont="1" applyFill="1" applyBorder="1" applyAlignment="1">
      <alignment horizontal="center" vertical="center" wrapText="1"/>
    </xf>
    <xf numFmtId="164" fontId="13" fillId="0" borderId="23" xfId="0" applyNumberFormat="1" applyFont="1" applyFill="1" applyBorder="1" applyAlignment="1">
      <alignment horizontal="center" vertical="center" wrapText="1"/>
    </xf>
    <xf numFmtId="164" fontId="18" fillId="0" borderId="23" xfId="0" applyNumberFormat="1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/>
    </xf>
    <xf numFmtId="164" fontId="16" fillId="0" borderId="23" xfId="0" applyNumberFormat="1" applyFont="1" applyFill="1" applyBorder="1" applyAlignment="1">
      <alignment horizontal="center" vertical="center"/>
    </xf>
    <xf numFmtId="0" fontId="13" fillId="0" borderId="24" xfId="5" applyNumberFormat="1" applyFont="1" applyFill="1" applyBorder="1" applyAlignment="1">
      <alignment vertical="top" wrapText="1"/>
    </xf>
    <xf numFmtId="0" fontId="15" fillId="0" borderId="24" xfId="4" applyNumberFormat="1" applyFont="1" applyFill="1" applyBorder="1" applyAlignment="1">
      <alignment vertical="top" wrapText="1"/>
    </xf>
    <xf numFmtId="0" fontId="10" fillId="0" borderId="24" xfId="0" applyNumberFormat="1" applyFont="1" applyFill="1" applyBorder="1" applyAlignment="1" applyProtection="1">
      <alignment vertical="top" wrapText="1"/>
    </xf>
    <xf numFmtId="0" fontId="13" fillId="0" borderId="24" xfId="0" applyNumberFormat="1" applyFont="1" applyFill="1" applyBorder="1" applyAlignment="1" applyProtection="1">
      <alignment horizontal="left" vertical="top" wrapText="1"/>
      <protection locked="0" hidden="1"/>
    </xf>
    <xf numFmtId="164" fontId="13" fillId="0" borderId="29" xfId="0" applyNumberFormat="1" applyFont="1" applyFill="1" applyBorder="1" applyAlignment="1">
      <alignment horizontal="center" vertical="center"/>
    </xf>
    <xf numFmtId="164" fontId="13" fillId="0" borderId="30" xfId="0" applyNumberFormat="1" applyFont="1" applyFill="1" applyBorder="1" applyAlignment="1">
      <alignment horizontal="center" vertical="center"/>
    </xf>
    <xf numFmtId="164" fontId="25" fillId="0" borderId="5" xfId="0" applyNumberFormat="1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left"/>
    </xf>
    <xf numFmtId="0" fontId="18" fillId="0" borderId="24" xfId="0" applyFont="1" applyFill="1" applyBorder="1" applyAlignment="1" applyProtection="1">
      <alignment horizontal="left" vertical="center" wrapText="1"/>
      <protection locked="0" hidden="1"/>
    </xf>
    <xf numFmtId="49" fontId="18" fillId="0" borderId="5" xfId="0" applyNumberFormat="1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vertical="center" wrapText="1"/>
    </xf>
    <xf numFmtId="49" fontId="18" fillId="0" borderId="5" xfId="0" applyNumberFormat="1" applyFont="1" applyBorder="1" applyAlignment="1">
      <alignment horizontal="center" vertical="center"/>
    </xf>
    <xf numFmtId="0" fontId="13" fillId="0" borderId="29" xfId="0" applyNumberFormat="1" applyFont="1" applyFill="1" applyBorder="1" applyAlignment="1">
      <alignment horizontal="left"/>
    </xf>
    <xf numFmtId="0" fontId="18" fillId="0" borderId="31" xfId="0" applyFont="1" applyBorder="1" applyAlignment="1">
      <alignment wrapText="1"/>
    </xf>
    <xf numFmtId="49" fontId="18" fillId="0" borderId="5" xfId="4" applyNumberFormat="1" applyFont="1" applyFill="1" applyBorder="1" applyAlignment="1">
      <alignment horizontal="center" vertical="center"/>
    </xf>
    <xf numFmtId="0" fontId="19" fillId="12" borderId="5" xfId="0" applyNumberFormat="1" applyFont="1" applyFill="1" applyBorder="1" applyAlignment="1">
      <alignment horizontal="center" vertical="center"/>
    </xf>
    <xf numFmtId="3" fontId="19" fillId="0" borderId="5" xfId="0" applyNumberFormat="1" applyFont="1" applyBorder="1" applyAlignment="1">
      <alignment horizontal="center" vertical="center"/>
    </xf>
    <xf numFmtId="0" fontId="18" fillId="0" borderId="24" xfId="0" applyFont="1" applyBorder="1" applyAlignment="1" applyProtection="1">
      <alignment horizontal="left" vertical="top" wrapText="1"/>
      <protection locked="0" hidden="1"/>
    </xf>
    <xf numFmtId="0" fontId="18" fillId="12" borderId="5" xfId="0" applyFont="1" applyFill="1" applyBorder="1" applyAlignment="1" applyProtection="1">
      <alignment horizontal="left" vertical="center" wrapText="1"/>
      <protection locked="0" hidden="1"/>
    </xf>
    <xf numFmtId="0" fontId="19" fillId="12" borderId="5" xfId="0" applyFont="1" applyFill="1" applyBorder="1" applyAlignment="1">
      <alignment vertical="top" wrapText="1"/>
    </xf>
    <xf numFmtId="49" fontId="18" fillId="12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9" fillId="12" borderId="5" xfId="0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164" fontId="22" fillId="0" borderId="23" xfId="0" applyNumberFormat="1" applyFont="1" applyFill="1" applyBorder="1" applyAlignment="1">
      <alignment horizontal="center" vertical="center"/>
    </xf>
    <xf numFmtId="164" fontId="23" fillId="0" borderId="22" xfId="0" applyNumberFormat="1" applyFont="1" applyBorder="1" applyAlignment="1">
      <alignment horizontal="right" wrapText="1"/>
    </xf>
    <xf numFmtId="0" fontId="10" fillId="0" borderId="22" xfId="0" applyFont="1" applyFill="1" applyBorder="1" applyAlignment="1">
      <alignment horizontal="right" vertical="center" wrapText="1"/>
    </xf>
    <xf numFmtId="0" fontId="13" fillId="0" borderId="28" xfId="0" applyNumberFormat="1" applyFont="1" applyFill="1" applyBorder="1" applyAlignment="1">
      <alignment horizontal="left"/>
    </xf>
    <xf numFmtId="0" fontId="13" fillId="0" borderId="29" xfId="0" applyNumberFormat="1" applyFont="1" applyFill="1" applyBorder="1" applyAlignment="1">
      <alignment horizontal="left"/>
    </xf>
    <xf numFmtId="0" fontId="13" fillId="0" borderId="25" xfId="0" applyNumberFormat="1" applyFont="1" applyFill="1" applyBorder="1" applyAlignment="1">
      <alignment horizontal="center" vertical="center" wrapText="1"/>
    </xf>
    <xf numFmtId="0" fontId="13" fillId="0" borderId="24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22" xfId="0" applyNumberFormat="1" applyFont="1" applyFill="1" applyBorder="1" applyAlignment="1">
      <alignment horizontal="center" wrapText="1"/>
    </xf>
    <xf numFmtId="0" fontId="13" fillId="0" borderId="27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right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</cellXfs>
  <cellStyles count="11">
    <cellStyle name="1" xfId="1"/>
    <cellStyle name="2" xfId="2"/>
    <cellStyle name="3" xfId="3"/>
    <cellStyle name="4" xfId="4"/>
    <cellStyle name="5" xfId="5"/>
    <cellStyle name="6" xfId="6"/>
    <cellStyle name="7" xfId="7"/>
    <cellStyle name="8" xfId="8"/>
    <cellStyle name="Обычный" xfId="0" builtinId="0"/>
    <cellStyle name="Обычный 2" xfId="9"/>
    <cellStyle name="Обычный 3" xfId="1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B3E3"/>
      <color rgb="FFE1D8F0"/>
      <color rgb="FFFFFF99"/>
      <color rgb="FFFFF176"/>
      <color rgb="FFD1C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054"/>
  <sheetViews>
    <sheetView tabSelected="1" view="pageBreakPreview" zoomScaleNormal="100" zoomScaleSheetLayoutView="100" workbookViewId="0">
      <selection activeCell="H918" sqref="H918:H933"/>
    </sheetView>
  </sheetViews>
  <sheetFormatPr defaultColWidth="9.140625" defaultRowHeight="12"/>
  <cols>
    <col min="1" max="1" width="66.140625" style="75" customWidth="1"/>
    <col min="2" max="2" width="9.140625" style="75" customWidth="1"/>
    <col min="3" max="3" width="14.7109375" style="75" customWidth="1"/>
    <col min="4" max="5" width="7.42578125" style="75" customWidth="1"/>
    <col min="6" max="6" width="14.28515625" style="75" customWidth="1"/>
    <col min="7" max="7" width="15.42578125" style="75" customWidth="1"/>
    <col min="8" max="8" width="15.7109375" style="75" customWidth="1"/>
    <col min="9" max="9" width="5.85546875" style="75" hidden="1" customWidth="1"/>
    <col min="10" max="10" width="9.140625" style="75"/>
    <col min="11" max="11" width="14.5703125" style="75" customWidth="1"/>
    <col min="12" max="16384" width="9.140625" style="75"/>
  </cols>
  <sheetData>
    <row r="1" spans="1:9">
      <c r="F1" s="74"/>
      <c r="H1" s="74" t="s">
        <v>888</v>
      </c>
    </row>
    <row r="2" spans="1:9" s="73" customFormat="1" ht="12" customHeight="1">
      <c r="A2" s="174"/>
      <c r="B2" s="174"/>
      <c r="C2" s="174"/>
      <c r="D2" s="174"/>
      <c r="E2" s="174"/>
      <c r="F2" s="276" t="s">
        <v>835</v>
      </c>
      <c r="G2" s="276"/>
      <c r="H2" s="276"/>
      <c r="I2" s="276"/>
    </row>
    <row r="3" spans="1:9" s="73" customFormat="1" ht="12" customHeight="1">
      <c r="A3" s="174"/>
      <c r="B3" s="174"/>
      <c r="C3" s="174"/>
      <c r="D3" s="174"/>
      <c r="E3" s="174"/>
      <c r="F3" s="276" t="s">
        <v>890</v>
      </c>
      <c r="G3" s="276"/>
      <c r="H3" s="276"/>
      <c r="I3" s="276"/>
    </row>
    <row r="4" spans="1:9" s="73" customFormat="1" ht="12" customHeight="1">
      <c r="A4" s="174"/>
      <c r="B4" s="174"/>
      <c r="C4" s="174"/>
      <c r="D4" s="174"/>
      <c r="E4" s="174"/>
      <c r="F4" s="276" t="s">
        <v>837</v>
      </c>
      <c r="G4" s="276"/>
      <c r="H4" s="276"/>
      <c r="I4" s="276"/>
    </row>
    <row r="5" spans="1:9" s="73" customFormat="1" ht="15.75" customHeight="1">
      <c r="F5" s="275" t="s">
        <v>836</v>
      </c>
      <c r="G5" s="275"/>
      <c r="H5" s="275"/>
      <c r="I5" s="275"/>
    </row>
    <row r="6" spans="1:9" ht="49.5" customHeight="1">
      <c r="A6" s="284" t="s">
        <v>866</v>
      </c>
      <c r="B6" s="284"/>
      <c r="C6" s="284"/>
      <c r="D6" s="284"/>
      <c r="E6" s="284"/>
      <c r="F6" s="284"/>
      <c r="G6" s="284"/>
      <c r="H6" s="284"/>
    </row>
    <row r="7" spans="1:9" ht="12.75" thickBot="1">
      <c r="A7" s="175"/>
      <c r="B7" s="76"/>
      <c r="C7" s="76"/>
      <c r="D7" s="76"/>
      <c r="E7" s="76"/>
      <c r="F7" s="287" t="s">
        <v>150</v>
      </c>
      <c r="G7" s="287"/>
      <c r="H7" s="287"/>
    </row>
    <row r="8" spans="1:9">
      <c r="A8" s="279" t="s">
        <v>3</v>
      </c>
      <c r="B8" s="282" t="s">
        <v>153</v>
      </c>
      <c r="C8" s="282"/>
      <c r="D8" s="282"/>
      <c r="E8" s="282"/>
      <c r="F8" s="282">
        <v>2021</v>
      </c>
      <c r="G8" s="282">
        <v>2022</v>
      </c>
      <c r="H8" s="285">
        <v>2023</v>
      </c>
      <c r="I8" s="77"/>
    </row>
    <row r="9" spans="1:9">
      <c r="A9" s="280"/>
      <c r="B9" s="281" t="s">
        <v>221</v>
      </c>
      <c r="C9" s="281" t="s">
        <v>154</v>
      </c>
      <c r="D9" s="281" t="s">
        <v>155</v>
      </c>
      <c r="E9" s="281" t="s">
        <v>253</v>
      </c>
      <c r="F9" s="283"/>
      <c r="G9" s="283"/>
      <c r="H9" s="286"/>
      <c r="I9" s="77"/>
    </row>
    <row r="10" spans="1:9">
      <c r="A10" s="280"/>
      <c r="B10" s="281"/>
      <c r="C10" s="281"/>
      <c r="D10" s="281"/>
      <c r="E10" s="281"/>
      <c r="F10" s="283"/>
      <c r="G10" s="283"/>
      <c r="H10" s="286"/>
      <c r="I10" s="77"/>
    </row>
    <row r="11" spans="1:9">
      <c r="A11" s="197">
        <v>1</v>
      </c>
      <c r="B11" s="78">
        <v>2</v>
      </c>
      <c r="C11" s="78">
        <v>3</v>
      </c>
      <c r="D11" s="78">
        <v>4</v>
      </c>
      <c r="E11" s="78">
        <v>5</v>
      </c>
      <c r="F11" s="78">
        <v>6</v>
      </c>
      <c r="G11" s="78">
        <v>7</v>
      </c>
      <c r="H11" s="198">
        <v>8</v>
      </c>
      <c r="I11" s="77"/>
    </row>
    <row r="12" spans="1:9">
      <c r="A12" s="199" t="s">
        <v>59</v>
      </c>
      <c r="B12" s="79" t="s">
        <v>574</v>
      </c>
      <c r="C12" s="79"/>
      <c r="D12" s="80"/>
      <c r="E12" s="80"/>
      <c r="F12" s="81">
        <f>F13+F20+F33+F117+F139+F147</f>
        <v>494706.9</v>
      </c>
      <c r="G12" s="81">
        <f>G13+G20+G33+G117+G139+G147</f>
        <v>431284.6</v>
      </c>
      <c r="H12" s="133">
        <f>H13+H20+H33+H117+H139+H147</f>
        <v>429657.3</v>
      </c>
      <c r="I12" s="77"/>
    </row>
    <row r="13" spans="1:9" ht="24">
      <c r="A13" s="200" t="s">
        <v>60</v>
      </c>
      <c r="B13" s="82" t="s">
        <v>222</v>
      </c>
      <c r="C13" s="82"/>
      <c r="D13" s="83"/>
      <c r="E13" s="83"/>
      <c r="F13" s="81">
        <f t="shared" ref="F13:F18" si="0">F14</f>
        <v>2576.1999999999998</v>
      </c>
      <c r="G13" s="81">
        <f t="shared" ref="G13:H16" si="1">G14</f>
        <v>2576.1999999999998</v>
      </c>
      <c r="H13" s="133">
        <f t="shared" si="1"/>
        <v>2576.1999999999998</v>
      </c>
      <c r="I13" s="77"/>
    </row>
    <row r="14" spans="1:9" ht="24">
      <c r="A14" s="201" t="s">
        <v>257</v>
      </c>
      <c r="B14" s="82" t="s">
        <v>222</v>
      </c>
      <c r="C14" s="84" t="s">
        <v>190</v>
      </c>
      <c r="D14" s="78"/>
      <c r="E14" s="78"/>
      <c r="F14" s="81">
        <f t="shared" si="0"/>
        <v>2576.1999999999998</v>
      </c>
      <c r="G14" s="81">
        <f t="shared" si="1"/>
        <v>2576.1999999999998</v>
      </c>
      <c r="H14" s="133">
        <f t="shared" si="1"/>
        <v>2576.1999999999998</v>
      </c>
      <c r="I14" s="77"/>
    </row>
    <row r="15" spans="1:9">
      <c r="A15" s="201" t="s">
        <v>255</v>
      </c>
      <c r="B15" s="82" t="s">
        <v>222</v>
      </c>
      <c r="C15" s="84" t="s">
        <v>209</v>
      </c>
      <c r="D15" s="78"/>
      <c r="E15" s="78"/>
      <c r="F15" s="81">
        <f t="shared" si="0"/>
        <v>2576.1999999999998</v>
      </c>
      <c r="G15" s="81">
        <f t="shared" si="1"/>
        <v>2576.1999999999998</v>
      </c>
      <c r="H15" s="133">
        <f t="shared" si="1"/>
        <v>2576.1999999999998</v>
      </c>
      <c r="I15" s="77"/>
    </row>
    <row r="16" spans="1:9" ht="24">
      <c r="A16" s="202" t="s">
        <v>256</v>
      </c>
      <c r="B16" s="82" t="s">
        <v>222</v>
      </c>
      <c r="C16" s="84" t="s">
        <v>210</v>
      </c>
      <c r="D16" s="78"/>
      <c r="E16" s="78"/>
      <c r="F16" s="81">
        <f t="shared" si="0"/>
        <v>2576.1999999999998</v>
      </c>
      <c r="G16" s="81">
        <f t="shared" si="1"/>
        <v>2576.1999999999998</v>
      </c>
      <c r="H16" s="133">
        <f t="shared" si="1"/>
        <v>2576.1999999999998</v>
      </c>
      <c r="I16" s="77"/>
    </row>
    <row r="17" spans="1:9">
      <c r="A17" s="203" t="s">
        <v>254</v>
      </c>
      <c r="B17" s="85" t="s">
        <v>222</v>
      </c>
      <c r="C17" s="86" t="s">
        <v>258</v>
      </c>
      <c r="D17" s="87"/>
      <c r="E17" s="87"/>
      <c r="F17" s="88">
        <f t="shared" si="0"/>
        <v>2576.1999999999998</v>
      </c>
      <c r="G17" s="88">
        <f>G18</f>
        <v>2576.1999999999998</v>
      </c>
      <c r="H17" s="113">
        <f>H18</f>
        <v>2576.1999999999998</v>
      </c>
      <c r="I17" s="77"/>
    </row>
    <row r="18" spans="1:9" ht="36">
      <c r="A18" s="125" t="s">
        <v>62</v>
      </c>
      <c r="B18" s="85" t="s">
        <v>222</v>
      </c>
      <c r="C18" s="86" t="s">
        <v>258</v>
      </c>
      <c r="D18" s="89" t="s">
        <v>63</v>
      </c>
      <c r="E18" s="89"/>
      <c r="F18" s="88">
        <f t="shared" si="0"/>
        <v>2576.1999999999998</v>
      </c>
      <c r="G18" s="88">
        <f>G19</f>
        <v>2576.1999999999998</v>
      </c>
      <c r="H18" s="113">
        <f>H19</f>
        <v>2576.1999999999998</v>
      </c>
      <c r="I18" s="77"/>
    </row>
    <row r="19" spans="1:9" ht="12.75">
      <c r="A19" s="125" t="s">
        <v>64</v>
      </c>
      <c r="B19" s="85" t="s">
        <v>222</v>
      </c>
      <c r="C19" s="86" t="s">
        <v>258</v>
      </c>
      <c r="D19" s="89" t="s">
        <v>65</v>
      </c>
      <c r="E19" s="89">
        <v>900100</v>
      </c>
      <c r="F19" s="145">
        <v>2576.1999999999998</v>
      </c>
      <c r="G19" s="145">
        <v>2576.1999999999998</v>
      </c>
      <c r="H19" s="146">
        <v>2576.1999999999998</v>
      </c>
      <c r="I19" s="77"/>
    </row>
    <row r="20" spans="1:9" ht="36">
      <c r="A20" s="200" t="s">
        <v>66</v>
      </c>
      <c r="B20" s="82" t="s">
        <v>223</v>
      </c>
      <c r="C20" s="82"/>
      <c r="D20" s="83"/>
      <c r="E20" s="83"/>
      <c r="F20" s="81">
        <f t="shared" ref="F20:H20" si="2">F21</f>
        <v>8008.4</v>
      </c>
      <c r="G20" s="81">
        <f t="shared" si="2"/>
        <v>8008.4</v>
      </c>
      <c r="H20" s="133">
        <f t="shared" si="2"/>
        <v>8008.4</v>
      </c>
      <c r="I20" s="77"/>
    </row>
    <row r="21" spans="1:9" ht="24">
      <c r="A21" s="204" t="s">
        <v>259</v>
      </c>
      <c r="B21" s="82" t="s">
        <v>223</v>
      </c>
      <c r="C21" s="90" t="s">
        <v>168</v>
      </c>
      <c r="D21" s="91"/>
      <c r="E21" s="91"/>
      <c r="F21" s="81">
        <f>F22+F25+F28</f>
        <v>8008.4</v>
      </c>
      <c r="G21" s="81">
        <f t="shared" ref="G21:H21" si="3">G22+G25+G28</f>
        <v>8008.4</v>
      </c>
      <c r="H21" s="133">
        <f t="shared" si="3"/>
        <v>8008.4</v>
      </c>
      <c r="I21" s="77"/>
    </row>
    <row r="22" spans="1:9">
      <c r="A22" s="205" t="s">
        <v>260</v>
      </c>
      <c r="B22" s="82" t="s">
        <v>223</v>
      </c>
      <c r="C22" s="84" t="s">
        <v>261</v>
      </c>
      <c r="D22" s="92"/>
      <c r="E22" s="92"/>
      <c r="F22" s="88">
        <f t="shared" ref="F22:H23" si="4">F23</f>
        <v>1995.3</v>
      </c>
      <c r="G22" s="88">
        <f t="shared" si="4"/>
        <v>1995.3</v>
      </c>
      <c r="H22" s="113">
        <f t="shared" si="4"/>
        <v>1995.3</v>
      </c>
      <c r="I22" s="77"/>
    </row>
    <row r="23" spans="1:9" ht="36">
      <c r="A23" s="206" t="s">
        <v>62</v>
      </c>
      <c r="B23" s="85" t="s">
        <v>223</v>
      </c>
      <c r="C23" s="86" t="s">
        <v>261</v>
      </c>
      <c r="D23" s="93" t="s">
        <v>63</v>
      </c>
      <c r="E23" s="93"/>
      <c r="F23" s="88">
        <f t="shared" si="4"/>
        <v>1995.3</v>
      </c>
      <c r="G23" s="88">
        <f t="shared" si="4"/>
        <v>1995.3</v>
      </c>
      <c r="H23" s="113">
        <f t="shared" si="4"/>
        <v>1995.3</v>
      </c>
      <c r="I23" s="77"/>
    </row>
    <row r="24" spans="1:9">
      <c r="A24" s="206" t="s">
        <v>64</v>
      </c>
      <c r="B24" s="85" t="s">
        <v>223</v>
      </c>
      <c r="C24" s="86" t="s">
        <v>261</v>
      </c>
      <c r="D24" s="93" t="s">
        <v>65</v>
      </c>
      <c r="E24" s="89">
        <v>900100</v>
      </c>
      <c r="F24" s="88">
        <v>1995.3</v>
      </c>
      <c r="G24" s="88">
        <v>1995.3</v>
      </c>
      <c r="H24" s="113">
        <v>1995.3</v>
      </c>
      <c r="I24" s="77"/>
    </row>
    <row r="25" spans="1:9" ht="24">
      <c r="A25" s="205" t="s">
        <v>703</v>
      </c>
      <c r="B25" s="82" t="s">
        <v>223</v>
      </c>
      <c r="C25" s="84" t="s">
        <v>262</v>
      </c>
      <c r="D25" s="94"/>
      <c r="E25" s="94"/>
      <c r="F25" s="88">
        <f t="shared" ref="F25:H26" si="5">F26</f>
        <v>1544.3</v>
      </c>
      <c r="G25" s="88">
        <f t="shared" si="5"/>
        <v>1544.3</v>
      </c>
      <c r="H25" s="113">
        <f t="shared" si="5"/>
        <v>1544.3</v>
      </c>
      <c r="I25" s="77"/>
    </row>
    <row r="26" spans="1:9" ht="36">
      <c r="A26" s="125" t="s">
        <v>62</v>
      </c>
      <c r="B26" s="85" t="s">
        <v>223</v>
      </c>
      <c r="C26" s="86" t="s">
        <v>262</v>
      </c>
      <c r="D26" s="89" t="s">
        <v>63</v>
      </c>
      <c r="E26" s="89"/>
      <c r="F26" s="88">
        <f t="shared" si="5"/>
        <v>1544.3</v>
      </c>
      <c r="G26" s="88">
        <f t="shared" si="5"/>
        <v>1544.3</v>
      </c>
      <c r="H26" s="113">
        <f t="shared" si="5"/>
        <v>1544.3</v>
      </c>
      <c r="I26" s="77"/>
    </row>
    <row r="27" spans="1:9">
      <c r="A27" s="125" t="s">
        <v>64</v>
      </c>
      <c r="B27" s="85" t="s">
        <v>223</v>
      </c>
      <c r="C27" s="86" t="s">
        <v>262</v>
      </c>
      <c r="D27" s="89" t="s">
        <v>65</v>
      </c>
      <c r="E27" s="89">
        <v>900100</v>
      </c>
      <c r="F27" s="88">
        <v>1544.3</v>
      </c>
      <c r="G27" s="88">
        <v>1544.3</v>
      </c>
      <c r="H27" s="113">
        <v>1544.3</v>
      </c>
      <c r="I27" s="77"/>
    </row>
    <row r="28" spans="1:9">
      <c r="A28" s="205" t="s">
        <v>263</v>
      </c>
      <c r="B28" s="82" t="s">
        <v>223</v>
      </c>
      <c r="C28" s="84" t="s">
        <v>264</v>
      </c>
      <c r="D28" s="94"/>
      <c r="E28" s="94"/>
      <c r="F28" s="88">
        <f>F29+F31</f>
        <v>4468.8</v>
      </c>
      <c r="G28" s="88">
        <f t="shared" ref="G28:H28" si="6">G29+G31</f>
        <v>4468.8</v>
      </c>
      <c r="H28" s="113">
        <f t="shared" si="6"/>
        <v>4468.8</v>
      </c>
      <c r="I28" s="77"/>
    </row>
    <row r="29" spans="1:9" ht="36">
      <c r="A29" s="125" t="s">
        <v>62</v>
      </c>
      <c r="B29" s="85" t="s">
        <v>223</v>
      </c>
      <c r="C29" s="86" t="s">
        <v>264</v>
      </c>
      <c r="D29" s="89" t="s">
        <v>63</v>
      </c>
      <c r="E29" s="89"/>
      <c r="F29" s="88">
        <f t="shared" ref="F29:H29" si="7">F30</f>
        <v>4158.7</v>
      </c>
      <c r="G29" s="88">
        <f t="shared" si="7"/>
        <v>4158.7</v>
      </c>
      <c r="H29" s="113">
        <f t="shared" si="7"/>
        <v>4158.7</v>
      </c>
      <c r="I29" s="77"/>
    </row>
    <row r="30" spans="1:9">
      <c r="A30" s="125" t="s">
        <v>64</v>
      </c>
      <c r="B30" s="85" t="s">
        <v>223</v>
      </c>
      <c r="C30" s="86" t="s">
        <v>264</v>
      </c>
      <c r="D30" s="89" t="s">
        <v>65</v>
      </c>
      <c r="E30" s="89">
        <v>900100</v>
      </c>
      <c r="F30" s="88">
        <v>4158.7</v>
      </c>
      <c r="G30" s="88">
        <v>4158.7</v>
      </c>
      <c r="H30" s="113">
        <v>4158.7</v>
      </c>
      <c r="I30" s="77"/>
    </row>
    <row r="31" spans="1:9" ht="24">
      <c r="A31" s="125" t="s">
        <v>67</v>
      </c>
      <c r="B31" s="85" t="s">
        <v>223</v>
      </c>
      <c r="C31" s="86" t="s">
        <v>264</v>
      </c>
      <c r="D31" s="89" t="s">
        <v>68</v>
      </c>
      <c r="E31" s="89"/>
      <c r="F31" s="88">
        <f t="shared" ref="F31:H31" si="8">F32</f>
        <v>310.10000000000002</v>
      </c>
      <c r="G31" s="88">
        <f t="shared" si="8"/>
        <v>310.10000000000002</v>
      </c>
      <c r="H31" s="113">
        <f t="shared" si="8"/>
        <v>310.10000000000002</v>
      </c>
      <c r="I31" s="77"/>
    </row>
    <row r="32" spans="1:9" ht="24">
      <c r="A32" s="125" t="s">
        <v>69</v>
      </c>
      <c r="B32" s="85" t="s">
        <v>223</v>
      </c>
      <c r="C32" s="86" t="s">
        <v>264</v>
      </c>
      <c r="D32" s="89" t="s">
        <v>70</v>
      </c>
      <c r="E32" s="89">
        <v>900100</v>
      </c>
      <c r="F32" s="88">
        <v>310.10000000000002</v>
      </c>
      <c r="G32" s="88">
        <v>310.10000000000002</v>
      </c>
      <c r="H32" s="113">
        <v>310.10000000000002</v>
      </c>
      <c r="I32" s="77"/>
    </row>
    <row r="33" spans="1:9" ht="36">
      <c r="A33" s="200" t="s">
        <v>71</v>
      </c>
      <c r="B33" s="82" t="s">
        <v>224</v>
      </c>
      <c r="C33" s="78"/>
      <c r="D33" s="78"/>
      <c r="E33" s="78"/>
      <c r="F33" s="81">
        <f>F34+F45+F56+F69+F80+F91+F106</f>
        <v>115123.4</v>
      </c>
      <c r="G33" s="81">
        <f t="shared" ref="G33:H33" si="9">G34+G45+G56+G69+G80+G91+G106</f>
        <v>107871</v>
      </c>
      <c r="H33" s="133">
        <f t="shared" si="9"/>
        <v>107873</v>
      </c>
      <c r="I33" s="77"/>
    </row>
    <row r="34" spans="1:9">
      <c r="A34" s="207" t="s">
        <v>265</v>
      </c>
      <c r="B34" s="82" t="s">
        <v>224</v>
      </c>
      <c r="C34" s="95" t="s">
        <v>169</v>
      </c>
      <c r="D34" s="78"/>
      <c r="E34" s="78"/>
      <c r="F34" s="81">
        <f>F35</f>
        <v>5091.5</v>
      </c>
      <c r="G34" s="81">
        <f t="shared" ref="G34:H35" si="10">G35</f>
        <v>5062.5</v>
      </c>
      <c r="H34" s="133">
        <f t="shared" si="10"/>
        <v>5064.5</v>
      </c>
      <c r="I34" s="77"/>
    </row>
    <row r="35" spans="1:9">
      <c r="A35" s="161" t="s">
        <v>810</v>
      </c>
      <c r="B35" s="82" t="s">
        <v>224</v>
      </c>
      <c r="C35" s="84" t="s">
        <v>266</v>
      </c>
      <c r="D35" s="94"/>
      <c r="E35" s="94"/>
      <c r="F35" s="81">
        <f>F36</f>
        <v>5091.5</v>
      </c>
      <c r="G35" s="81">
        <f>G36</f>
        <v>5062.5</v>
      </c>
      <c r="H35" s="133">
        <f t="shared" si="10"/>
        <v>5064.5</v>
      </c>
      <c r="I35" s="77"/>
    </row>
    <row r="36" spans="1:9" ht="36">
      <c r="A36" s="208" t="s">
        <v>267</v>
      </c>
      <c r="B36" s="82" t="s">
        <v>224</v>
      </c>
      <c r="C36" s="84" t="s">
        <v>269</v>
      </c>
      <c r="D36" s="94"/>
      <c r="E36" s="94"/>
      <c r="F36" s="81">
        <f>F37+F42</f>
        <v>5091.5</v>
      </c>
      <c r="G36" s="81">
        <f>G37+G42</f>
        <v>5062.5</v>
      </c>
      <c r="H36" s="133">
        <f>H37+H42</f>
        <v>5064.5</v>
      </c>
      <c r="I36" s="77"/>
    </row>
    <row r="37" spans="1:9" ht="36">
      <c r="A37" s="209" t="s">
        <v>220</v>
      </c>
      <c r="B37" s="85" t="s">
        <v>224</v>
      </c>
      <c r="C37" s="86" t="s">
        <v>270</v>
      </c>
      <c r="D37" s="96"/>
      <c r="E37" s="96"/>
      <c r="F37" s="88">
        <f>F38+F40</f>
        <v>4115</v>
      </c>
      <c r="G37" s="88">
        <f>G38+G40</f>
        <v>4086</v>
      </c>
      <c r="H37" s="113">
        <f t="shared" ref="H37" si="11">H38+H40</f>
        <v>4088</v>
      </c>
      <c r="I37" s="77"/>
    </row>
    <row r="38" spans="1:9" ht="36">
      <c r="A38" s="125" t="s">
        <v>62</v>
      </c>
      <c r="B38" s="85" t="s">
        <v>224</v>
      </c>
      <c r="C38" s="86" t="s">
        <v>270</v>
      </c>
      <c r="D38" s="89" t="s">
        <v>63</v>
      </c>
      <c r="E38" s="89"/>
      <c r="F38" s="88">
        <f>F39</f>
        <v>3906.3</v>
      </c>
      <c r="G38" s="88">
        <f>G39</f>
        <v>3906.3</v>
      </c>
      <c r="H38" s="113">
        <f t="shared" ref="H38" si="12">H39</f>
        <v>3906.3</v>
      </c>
      <c r="I38" s="77"/>
    </row>
    <row r="39" spans="1:9" ht="12.75">
      <c r="A39" s="125" t="s">
        <v>64</v>
      </c>
      <c r="B39" s="85" t="s">
        <v>224</v>
      </c>
      <c r="C39" s="86" t="s">
        <v>270</v>
      </c>
      <c r="D39" s="89" t="s">
        <v>65</v>
      </c>
      <c r="E39" s="89">
        <v>900303</v>
      </c>
      <c r="F39" s="145">
        <v>3906.3</v>
      </c>
      <c r="G39" s="145">
        <v>3906.3</v>
      </c>
      <c r="H39" s="146">
        <v>3906.3</v>
      </c>
      <c r="I39" s="77"/>
    </row>
    <row r="40" spans="1:9" ht="24">
      <c r="A40" s="125" t="s">
        <v>67</v>
      </c>
      <c r="B40" s="85" t="s">
        <v>224</v>
      </c>
      <c r="C40" s="86" t="s">
        <v>270</v>
      </c>
      <c r="D40" s="89" t="s">
        <v>68</v>
      </c>
      <c r="E40" s="89"/>
      <c r="F40" s="145">
        <f>F41</f>
        <v>208.7</v>
      </c>
      <c r="G40" s="145">
        <f>G41</f>
        <v>179.7</v>
      </c>
      <c r="H40" s="146">
        <f t="shared" ref="H40" si="13">H41</f>
        <v>181.7</v>
      </c>
      <c r="I40" s="77"/>
    </row>
    <row r="41" spans="1:9" ht="24">
      <c r="A41" s="125" t="s">
        <v>69</v>
      </c>
      <c r="B41" s="85" t="s">
        <v>224</v>
      </c>
      <c r="C41" s="86" t="s">
        <v>270</v>
      </c>
      <c r="D41" s="89" t="s">
        <v>70</v>
      </c>
      <c r="E41" s="89">
        <v>900303</v>
      </c>
      <c r="F41" s="145">
        <v>208.7</v>
      </c>
      <c r="G41" s="145">
        <v>179.7</v>
      </c>
      <c r="H41" s="146">
        <v>181.7</v>
      </c>
      <c r="I41" s="77"/>
    </row>
    <row r="42" spans="1:9" ht="48">
      <c r="A42" s="209" t="s">
        <v>268</v>
      </c>
      <c r="B42" s="85" t="s">
        <v>224</v>
      </c>
      <c r="C42" s="86" t="s">
        <v>271</v>
      </c>
      <c r="D42" s="96"/>
      <c r="E42" s="96"/>
      <c r="F42" s="88">
        <f t="shared" ref="F42:H43" si="14">F43</f>
        <v>976.5</v>
      </c>
      <c r="G42" s="88">
        <f t="shared" si="14"/>
        <v>976.5</v>
      </c>
      <c r="H42" s="113">
        <f t="shared" si="14"/>
        <v>976.5</v>
      </c>
      <c r="I42" s="77"/>
    </row>
    <row r="43" spans="1:9" ht="36">
      <c r="A43" s="125" t="s">
        <v>62</v>
      </c>
      <c r="B43" s="85" t="s">
        <v>224</v>
      </c>
      <c r="C43" s="86" t="s">
        <v>271</v>
      </c>
      <c r="D43" s="89" t="s">
        <v>63</v>
      </c>
      <c r="E43" s="89"/>
      <c r="F43" s="88">
        <f t="shared" si="14"/>
        <v>976.5</v>
      </c>
      <c r="G43" s="88">
        <f t="shared" si="14"/>
        <v>976.5</v>
      </c>
      <c r="H43" s="113">
        <f t="shared" si="14"/>
        <v>976.5</v>
      </c>
      <c r="I43" s="77"/>
    </row>
    <row r="44" spans="1:9">
      <c r="A44" s="125" t="s">
        <v>64</v>
      </c>
      <c r="B44" s="85" t="s">
        <v>224</v>
      </c>
      <c r="C44" s="86" t="s">
        <v>271</v>
      </c>
      <c r="D44" s="89" t="s">
        <v>65</v>
      </c>
      <c r="E44" s="89">
        <v>900100</v>
      </c>
      <c r="F44" s="88">
        <v>976.5</v>
      </c>
      <c r="G44" s="88">
        <v>976.5</v>
      </c>
      <c r="H44" s="113">
        <v>976.5</v>
      </c>
      <c r="I44" s="77"/>
    </row>
    <row r="45" spans="1:9">
      <c r="A45" s="161" t="s">
        <v>351</v>
      </c>
      <c r="B45" s="82" t="s">
        <v>224</v>
      </c>
      <c r="C45" s="84" t="s">
        <v>201</v>
      </c>
      <c r="D45" s="89"/>
      <c r="E45" s="89"/>
      <c r="F45" s="81">
        <f>F46</f>
        <v>5151.2</v>
      </c>
      <c r="G45" s="81">
        <f t="shared" ref="G45:H46" si="15">G46</f>
        <v>5151.2</v>
      </c>
      <c r="H45" s="133">
        <f t="shared" si="15"/>
        <v>5151.2</v>
      </c>
      <c r="I45" s="77"/>
    </row>
    <row r="46" spans="1:9">
      <c r="A46" s="207" t="s">
        <v>118</v>
      </c>
      <c r="B46" s="82" t="s">
        <v>224</v>
      </c>
      <c r="C46" s="84" t="s">
        <v>203</v>
      </c>
      <c r="D46" s="89"/>
      <c r="E46" s="89"/>
      <c r="F46" s="81">
        <f>F47</f>
        <v>5151.2</v>
      </c>
      <c r="G46" s="81">
        <f t="shared" si="15"/>
        <v>5151.2</v>
      </c>
      <c r="H46" s="133">
        <f t="shared" si="15"/>
        <v>5151.2</v>
      </c>
      <c r="I46" s="77"/>
    </row>
    <row r="47" spans="1:9" ht="48">
      <c r="A47" s="161" t="s">
        <v>272</v>
      </c>
      <c r="B47" s="82" t="s">
        <v>224</v>
      </c>
      <c r="C47" s="84" t="s">
        <v>273</v>
      </c>
      <c r="D47" s="97"/>
      <c r="E47" s="97"/>
      <c r="F47" s="81">
        <f>F48+F53</f>
        <v>5151.2</v>
      </c>
      <c r="G47" s="81">
        <f t="shared" ref="G47:H47" si="16">G48+G53</f>
        <v>5151.2</v>
      </c>
      <c r="H47" s="133">
        <f t="shared" si="16"/>
        <v>5151.2</v>
      </c>
      <c r="I47" s="77"/>
    </row>
    <row r="48" spans="1:9" ht="36">
      <c r="A48" s="209" t="s">
        <v>727</v>
      </c>
      <c r="B48" s="85" t="s">
        <v>224</v>
      </c>
      <c r="C48" s="86" t="s">
        <v>274</v>
      </c>
      <c r="D48" s="96"/>
      <c r="E48" s="96"/>
      <c r="F48" s="88">
        <f>F49+F51</f>
        <v>4370</v>
      </c>
      <c r="G48" s="88">
        <f t="shared" ref="G48:H48" si="17">G49+G51</f>
        <v>4370</v>
      </c>
      <c r="H48" s="113">
        <f t="shared" si="17"/>
        <v>4370</v>
      </c>
      <c r="I48" s="77"/>
    </row>
    <row r="49" spans="1:9" ht="36">
      <c r="A49" s="125" t="s">
        <v>62</v>
      </c>
      <c r="B49" s="85" t="s">
        <v>224</v>
      </c>
      <c r="C49" s="86" t="s">
        <v>274</v>
      </c>
      <c r="D49" s="89" t="s">
        <v>63</v>
      </c>
      <c r="E49" s="89"/>
      <c r="F49" s="88">
        <f>F50</f>
        <v>3755.1</v>
      </c>
      <c r="G49" s="88">
        <f t="shared" ref="G49:H49" si="18">G50</f>
        <v>3755.1</v>
      </c>
      <c r="H49" s="113">
        <f t="shared" si="18"/>
        <v>3755.1</v>
      </c>
      <c r="I49" s="77"/>
    </row>
    <row r="50" spans="1:9" ht="12.75">
      <c r="A50" s="125" t="s">
        <v>64</v>
      </c>
      <c r="B50" s="85" t="s">
        <v>224</v>
      </c>
      <c r="C50" s="86" t="s">
        <v>274</v>
      </c>
      <c r="D50" s="89" t="s">
        <v>65</v>
      </c>
      <c r="E50" s="89">
        <v>900303</v>
      </c>
      <c r="F50" s="145">
        <v>3755.1</v>
      </c>
      <c r="G50" s="145">
        <v>3755.1</v>
      </c>
      <c r="H50" s="146">
        <v>3755.1</v>
      </c>
      <c r="I50" s="77"/>
    </row>
    <row r="51" spans="1:9" ht="24">
      <c r="A51" s="125" t="s">
        <v>67</v>
      </c>
      <c r="B51" s="85" t="s">
        <v>224</v>
      </c>
      <c r="C51" s="86" t="s">
        <v>274</v>
      </c>
      <c r="D51" s="89" t="s">
        <v>68</v>
      </c>
      <c r="E51" s="89"/>
      <c r="F51" s="145">
        <f>F52</f>
        <v>614.9</v>
      </c>
      <c r="G51" s="145">
        <f t="shared" ref="G51:H51" si="19">G52</f>
        <v>614.9</v>
      </c>
      <c r="H51" s="146">
        <f t="shared" si="19"/>
        <v>614.9</v>
      </c>
      <c r="I51" s="77"/>
    </row>
    <row r="52" spans="1:9" ht="24">
      <c r="A52" s="125" t="s">
        <v>69</v>
      </c>
      <c r="B52" s="85" t="s">
        <v>224</v>
      </c>
      <c r="C52" s="86" t="s">
        <v>274</v>
      </c>
      <c r="D52" s="89" t="s">
        <v>70</v>
      </c>
      <c r="E52" s="89">
        <v>900303</v>
      </c>
      <c r="F52" s="145">
        <v>614.9</v>
      </c>
      <c r="G52" s="145">
        <v>614.9</v>
      </c>
      <c r="H52" s="146">
        <v>614.9</v>
      </c>
      <c r="I52" s="77"/>
    </row>
    <row r="53" spans="1:9" ht="36">
      <c r="A53" s="209" t="s">
        <v>728</v>
      </c>
      <c r="B53" s="85" t="s">
        <v>224</v>
      </c>
      <c r="C53" s="86" t="s">
        <v>275</v>
      </c>
      <c r="D53" s="89"/>
      <c r="E53" s="89"/>
      <c r="F53" s="88">
        <f t="shared" ref="F53:H54" si="20">F54</f>
        <v>781.2</v>
      </c>
      <c r="G53" s="88">
        <f t="shared" si="20"/>
        <v>781.2</v>
      </c>
      <c r="H53" s="113">
        <f t="shared" si="20"/>
        <v>781.2</v>
      </c>
      <c r="I53" s="77"/>
    </row>
    <row r="54" spans="1:9" ht="36">
      <c r="A54" s="125" t="s">
        <v>62</v>
      </c>
      <c r="B54" s="85" t="s">
        <v>224</v>
      </c>
      <c r="C54" s="86" t="s">
        <v>275</v>
      </c>
      <c r="D54" s="89" t="s">
        <v>63</v>
      </c>
      <c r="E54" s="98"/>
      <c r="F54" s="88">
        <f t="shared" si="20"/>
        <v>781.2</v>
      </c>
      <c r="G54" s="88">
        <f t="shared" si="20"/>
        <v>781.2</v>
      </c>
      <c r="H54" s="113">
        <f t="shared" si="20"/>
        <v>781.2</v>
      </c>
      <c r="I54" s="77"/>
    </row>
    <row r="55" spans="1:9">
      <c r="A55" s="125" t="s">
        <v>64</v>
      </c>
      <c r="B55" s="85" t="s">
        <v>224</v>
      </c>
      <c r="C55" s="86" t="s">
        <v>275</v>
      </c>
      <c r="D55" s="89" t="s">
        <v>65</v>
      </c>
      <c r="E55" s="98" t="s">
        <v>276</v>
      </c>
      <c r="F55" s="88">
        <v>781.2</v>
      </c>
      <c r="G55" s="88">
        <v>781.2</v>
      </c>
      <c r="H55" s="113">
        <v>781.2</v>
      </c>
      <c r="I55" s="77"/>
    </row>
    <row r="56" spans="1:9">
      <c r="A56" s="201" t="s">
        <v>290</v>
      </c>
      <c r="B56" s="82" t="s">
        <v>224</v>
      </c>
      <c r="C56" s="84" t="s">
        <v>164</v>
      </c>
      <c r="D56" s="99"/>
      <c r="E56" s="99"/>
      <c r="F56" s="81">
        <f>F57</f>
        <v>3808.9</v>
      </c>
      <c r="G56" s="81">
        <f t="shared" ref="G56:H57" si="21">G57</f>
        <v>3808.9</v>
      </c>
      <c r="H56" s="133">
        <f t="shared" si="21"/>
        <v>3808.9</v>
      </c>
      <c r="I56" s="77"/>
    </row>
    <row r="57" spans="1:9">
      <c r="A57" s="201" t="s">
        <v>291</v>
      </c>
      <c r="B57" s="82" t="s">
        <v>224</v>
      </c>
      <c r="C57" s="84" t="s">
        <v>165</v>
      </c>
      <c r="D57" s="100"/>
      <c r="E57" s="100"/>
      <c r="F57" s="81">
        <f>F58</f>
        <v>3808.9</v>
      </c>
      <c r="G57" s="81">
        <f t="shared" si="21"/>
        <v>3808.9</v>
      </c>
      <c r="H57" s="133">
        <f t="shared" si="21"/>
        <v>3808.9</v>
      </c>
      <c r="I57" s="77"/>
    </row>
    <row r="58" spans="1:9" ht="36">
      <c r="A58" s="201" t="s">
        <v>292</v>
      </c>
      <c r="B58" s="82" t="s">
        <v>224</v>
      </c>
      <c r="C58" s="84" t="s">
        <v>204</v>
      </c>
      <c r="D58" s="97"/>
      <c r="E58" s="97"/>
      <c r="F58" s="81">
        <f>F59+F66</f>
        <v>3808.9</v>
      </c>
      <c r="G58" s="81">
        <f t="shared" ref="G58:H58" si="22">G59+G66</f>
        <v>3808.9</v>
      </c>
      <c r="H58" s="133">
        <f t="shared" si="22"/>
        <v>3808.9</v>
      </c>
      <c r="I58" s="77"/>
    </row>
    <row r="59" spans="1:9" ht="24">
      <c r="A59" s="163" t="s">
        <v>76</v>
      </c>
      <c r="B59" s="85" t="s">
        <v>224</v>
      </c>
      <c r="C59" s="86" t="s">
        <v>288</v>
      </c>
      <c r="D59" s="96"/>
      <c r="E59" s="96"/>
      <c r="F59" s="88">
        <f>F60+F62+F64</f>
        <v>3223</v>
      </c>
      <c r="G59" s="88">
        <f t="shared" ref="G59:I59" si="23">G60+G62+G64</f>
        <v>3223</v>
      </c>
      <c r="H59" s="88">
        <f t="shared" si="23"/>
        <v>3223</v>
      </c>
      <c r="I59" s="88">
        <f t="shared" si="23"/>
        <v>0</v>
      </c>
    </row>
    <row r="60" spans="1:9" ht="36">
      <c r="A60" s="125" t="s">
        <v>62</v>
      </c>
      <c r="B60" s="85" t="s">
        <v>224</v>
      </c>
      <c r="C60" s="86" t="s">
        <v>288</v>
      </c>
      <c r="D60" s="89" t="s">
        <v>63</v>
      </c>
      <c r="E60" s="89"/>
      <c r="F60" s="88">
        <f>F61</f>
        <v>2478.1999999999998</v>
      </c>
      <c r="G60" s="88">
        <f t="shared" ref="G60:H60" si="24">G61</f>
        <v>2580.6</v>
      </c>
      <c r="H60" s="113">
        <f t="shared" si="24"/>
        <v>2580.6</v>
      </c>
      <c r="I60" s="77"/>
    </row>
    <row r="61" spans="1:9" ht="12.75">
      <c r="A61" s="125" t="s">
        <v>64</v>
      </c>
      <c r="B61" s="85" t="s">
        <v>224</v>
      </c>
      <c r="C61" s="86" t="s">
        <v>288</v>
      </c>
      <c r="D61" s="89" t="s">
        <v>65</v>
      </c>
      <c r="E61" s="89">
        <v>900303</v>
      </c>
      <c r="F61" s="145">
        <v>2478.1999999999998</v>
      </c>
      <c r="G61" s="88">
        <v>2580.6</v>
      </c>
      <c r="H61" s="113">
        <v>2580.6</v>
      </c>
      <c r="I61" s="77"/>
    </row>
    <row r="62" spans="1:9" ht="24">
      <c r="A62" s="125" t="s">
        <v>67</v>
      </c>
      <c r="B62" s="85" t="s">
        <v>224</v>
      </c>
      <c r="C62" s="86" t="s">
        <v>288</v>
      </c>
      <c r="D62" s="89" t="s">
        <v>68</v>
      </c>
      <c r="E62" s="89"/>
      <c r="F62" s="88">
        <f>F63</f>
        <v>642.4</v>
      </c>
      <c r="G62" s="88">
        <f t="shared" ref="G62:H62" si="25">G63</f>
        <v>642.4</v>
      </c>
      <c r="H62" s="113">
        <f t="shared" si="25"/>
        <v>642.4</v>
      </c>
      <c r="I62" s="77"/>
    </row>
    <row r="63" spans="1:9" ht="24">
      <c r="A63" s="125" t="s">
        <v>69</v>
      </c>
      <c r="B63" s="85" t="s">
        <v>224</v>
      </c>
      <c r="C63" s="86" t="s">
        <v>288</v>
      </c>
      <c r="D63" s="89" t="s">
        <v>70</v>
      </c>
      <c r="E63" s="89">
        <v>900303</v>
      </c>
      <c r="F63" s="88">
        <v>642.4</v>
      </c>
      <c r="G63" s="88">
        <v>642.4</v>
      </c>
      <c r="H63" s="113">
        <v>642.4</v>
      </c>
      <c r="I63" s="77"/>
    </row>
    <row r="64" spans="1:9" ht="12.75">
      <c r="A64" s="147" t="s">
        <v>119</v>
      </c>
      <c r="B64" s="265" t="s">
        <v>224</v>
      </c>
      <c r="C64" s="149" t="s">
        <v>288</v>
      </c>
      <c r="D64" s="150">
        <v>300</v>
      </c>
      <c r="E64" s="150"/>
      <c r="F64" s="145">
        <f>F65</f>
        <v>102.4</v>
      </c>
      <c r="G64" s="145">
        <f t="shared" ref="G64:H64" si="26">G65</f>
        <v>0</v>
      </c>
      <c r="H64" s="145">
        <f t="shared" si="26"/>
        <v>0</v>
      </c>
      <c r="I64" s="77"/>
    </row>
    <row r="65" spans="1:9" ht="25.5">
      <c r="A65" s="147" t="s">
        <v>121</v>
      </c>
      <c r="B65" s="265" t="s">
        <v>224</v>
      </c>
      <c r="C65" s="149" t="s">
        <v>288</v>
      </c>
      <c r="D65" s="150">
        <v>320</v>
      </c>
      <c r="E65" s="150">
        <v>900303</v>
      </c>
      <c r="F65" s="145">
        <v>102.4</v>
      </c>
      <c r="G65" s="145">
        <v>0</v>
      </c>
      <c r="H65" s="146">
        <v>0</v>
      </c>
      <c r="I65" s="77"/>
    </row>
    <row r="66" spans="1:9" ht="24">
      <c r="A66" s="163" t="s">
        <v>287</v>
      </c>
      <c r="B66" s="85" t="s">
        <v>224</v>
      </c>
      <c r="C66" s="86" t="s">
        <v>289</v>
      </c>
      <c r="D66" s="96"/>
      <c r="E66" s="96"/>
      <c r="F66" s="88">
        <f t="shared" ref="F66:H67" si="27">F67</f>
        <v>585.9</v>
      </c>
      <c r="G66" s="88">
        <f t="shared" si="27"/>
        <v>585.9</v>
      </c>
      <c r="H66" s="113">
        <f t="shared" si="27"/>
        <v>585.9</v>
      </c>
      <c r="I66" s="77"/>
    </row>
    <row r="67" spans="1:9" ht="36">
      <c r="A67" s="125" t="s">
        <v>62</v>
      </c>
      <c r="B67" s="85" t="s">
        <v>224</v>
      </c>
      <c r="C67" s="86" t="s">
        <v>289</v>
      </c>
      <c r="D67" s="89" t="s">
        <v>63</v>
      </c>
      <c r="E67" s="89"/>
      <c r="F67" s="88">
        <f t="shared" si="27"/>
        <v>585.9</v>
      </c>
      <c r="G67" s="88">
        <f t="shared" si="27"/>
        <v>585.9</v>
      </c>
      <c r="H67" s="113">
        <f t="shared" si="27"/>
        <v>585.9</v>
      </c>
      <c r="I67" s="77"/>
    </row>
    <row r="68" spans="1:9">
      <c r="A68" s="125" t="s">
        <v>64</v>
      </c>
      <c r="B68" s="85" t="s">
        <v>224</v>
      </c>
      <c r="C68" s="86" t="s">
        <v>289</v>
      </c>
      <c r="D68" s="89" t="s">
        <v>65</v>
      </c>
      <c r="E68" s="89">
        <v>900100</v>
      </c>
      <c r="F68" s="88">
        <v>585.9</v>
      </c>
      <c r="G68" s="88">
        <v>585.9</v>
      </c>
      <c r="H68" s="113">
        <v>585.9</v>
      </c>
      <c r="I68" s="77"/>
    </row>
    <row r="69" spans="1:9">
      <c r="A69" s="202" t="s">
        <v>293</v>
      </c>
      <c r="B69" s="82" t="s">
        <v>224</v>
      </c>
      <c r="C69" s="84" t="s">
        <v>156</v>
      </c>
      <c r="D69" s="94"/>
      <c r="E69" s="94"/>
      <c r="F69" s="81">
        <f>F71</f>
        <v>673.3</v>
      </c>
      <c r="G69" s="81">
        <f t="shared" ref="G69:H69" si="28">G71</f>
        <v>673.3</v>
      </c>
      <c r="H69" s="133">
        <f t="shared" si="28"/>
        <v>673.3</v>
      </c>
      <c r="I69" s="77"/>
    </row>
    <row r="70" spans="1:9" ht="24">
      <c r="A70" s="202" t="s">
        <v>720</v>
      </c>
      <c r="B70" s="82" t="s">
        <v>224</v>
      </c>
      <c r="C70" s="84" t="s">
        <v>721</v>
      </c>
      <c r="D70" s="94"/>
      <c r="E70" s="94"/>
      <c r="F70" s="81">
        <f>F71</f>
        <v>673.3</v>
      </c>
      <c r="G70" s="81">
        <f t="shared" ref="G70:H70" si="29">G71</f>
        <v>673.3</v>
      </c>
      <c r="H70" s="133">
        <f t="shared" si="29"/>
        <v>673.3</v>
      </c>
      <c r="I70" s="77"/>
    </row>
    <row r="71" spans="1:9" ht="36">
      <c r="A71" s="202" t="s">
        <v>294</v>
      </c>
      <c r="B71" s="82" t="s">
        <v>224</v>
      </c>
      <c r="C71" s="84" t="s">
        <v>296</v>
      </c>
      <c r="D71" s="100"/>
      <c r="E71" s="100"/>
      <c r="F71" s="81">
        <f>F72+F77</f>
        <v>673.3</v>
      </c>
      <c r="G71" s="81">
        <f t="shared" ref="G71:H71" si="30">G72+G77</f>
        <v>673.3</v>
      </c>
      <c r="H71" s="133">
        <f t="shared" si="30"/>
        <v>673.3</v>
      </c>
      <c r="I71" s="77"/>
    </row>
    <row r="72" spans="1:9" ht="96">
      <c r="A72" s="210" t="s">
        <v>295</v>
      </c>
      <c r="B72" s="85" t="s">
        <v>224</v>
      </c>
      <c r="C72" s="86" t="s">
        <v>297</v>
      </c>
      <c r="D72" s="100"/>
      <c r="E72" s="100"/>
      <c r="F72" s="88">
        <f>F73+F75</f>
        <v>478</v>
      </c>
      <c r="G72" s="88">
        <f t="shared" ref="G72:H72" si="31">G73+G75</f>
        <v>478</v>
      </c>
      <c r="H72" s="113">
        <f t="shared" si="31"/>
        <v>478</v>
      </c>
      <c r="I72" s="77"/>
    </row>
    <row r="73" spans="1:9" ht="36">
      <c r="A73" s="125" t="s">
        <v>62</v>
      </c>
      <c r="B73" s="85" t="s">
        <v>224</v>
      </c>
      <c r="C73" s="86" t="s">
        <v>297</v>
      </c>
      <c r="D73" s="89" t="s">
        <v>63</v>
      </c>
      <c r="E73" s="89"/>
      <c r="F73" s="88">
        <f>F74</f>
        <v>374</v>
      </c>
      <c r="G73" s="88">
        <f t="shared" ref="G73:H73" si="32">G74</f>
        <v>374</v>
      </c>
      <c r="H73" s="113">
        <f t="shared" si="32"/>
        <v>374</v>
      </c>
      <c r="I73" s="77"/>
    </row>
    <row r="74" spans="1:9" ht="12.75">
      <c r="A74" s="125" t="s">
        <v>64</v>
      </c>
      <c r="B74" s="85" t="s">
        <v>224</v>
      </c>
      <c r="C74" s="86" t="s">
        <v>297</v>
      </c>
      <c r="D74" s="89" t="s">
        <v>65</v>
      </c>
      <c r="E74" s="89">
        <v>900303</v>
      </c>
      <c r="F74" s="145">
        <v>374</v>
      </c>
      <c r="G74" s="145">
        <v>374</v>
      </c>
      <c r="H74" s="146">
        <v>374</v>
      </c>
      <c r="I74" s="77"/>
    </row>
    <row r="75" spans="1:9" ht="24">
      <c r="A75" s="125" t="s">
        <v>67</v>
      </c>
      <c r="B75" s="85" t="s">
        <v>224</v>
      </c>
      <c r="C75" s="86" t="s">
        <v>297</v>
      </c>
      <c r="D75" s="89" t="s">
        <v>68</v>
      </c>
      <c r="E75" s="89"/>
      <c r="F75" s="145">
        <f>F76</f>
        <v>104</v>
      </c>
      <c r="G75" s="145">
        <f t="shared" ref="G75:H75" si="33">G76</f>
        <v>104</v>
      </c>
      <c r="H75" s="146">
        <f t="shared" si="33"/>
        <v>104</v>
      </c>
      <c r="I75" s="77"/>
    </row>
    <row r="76" spans="1:9" ht="24">
      <c r="A76" s="125" t="s">
        <v>69</v>
      </c>
      <c r="B76" s="85" t="s">
        <v>224</v>
      </c>
      <c r="C76" s="86" t="s">
        <v>297</v>
      </c>
      <c r="D76" s="89" t="s">
        <v>70</v>
      </c>
      <c r="E76" s="89">
        <v>900303</v>
      </c>
      <c r="F76" s="145">
        <v>104</v>
      </c>
      <c r="G76" s="145">
        <v>104</v>
      </c>
      <c r="H76" s="146">
        <v>104</v>
      </c>
      <c r="I76" s="77"/>
    </row>
    <row r="77" spans="1:9" ht="108">
      <c r="A77" s="125" t="s">
        <v>568</v>
      </c>
      <c r="B77" s="101" t="s">
        <v>224</v>
      </c>
      <c r="C77" s="86" t="s">
        <v>569</v>
      </c>
      <c r="D77" s="89"/>
      <c r="E77" s="89"/>
      <c r="F77" s="88">
        <f t="shared" ref="F77:H78" si="34">F78</f>
        <v>195.3</v>
      </c>
      <c r="G77" s="88">
        <f t="shared" si="34"/>
        <v>195.3</v>
      </c>
      <c r="H77" s="113">
        <f t="shared" si="34"/>
        <v>195.3</v>
      </c>
      <c r="I77" s="77"/>
    </row>
    <row r="78" spans="1:9" ht="36">
      <c r="A78" s="125" t="s">
        <v>62</v>
      </c>
      <c r="B78" s="101" t="s">
        <v>224</v>
      </c>
      <c r="C78" s="86" t="s">
        <v>569</v>
      </c>
      <c r="D78" s="89" t="s">
        <v>63</v>
      </c>
      <c r="E78" s="89"/>
      <c r="F78" s="88">
        <f t="shared" si="34"/>
        <v>195.3</v>
      </c>
      <c r="G78" s="88">
        <f t="shared" si="34"/>
        <v>195.3</v>
      </c>
      <c r="H78" s="113">
        <f t="shared" si="34"/>
        <v>195.3</v>
      </c>
      <c r="I78" s="77"/>
    </row>
    <row r="79" spans="1:9">
      <c r="A79" s="125" t="s">
        <v>64</v>
      </c>
      <c r="B79" s="101" t="s">
        <v>224</v>
      </c>
      <c r="C79" s="86" t="s">
        <v>569</v>
      </c>
      <c r="D79" s="89" t="s">
        <v>65</v>
      </c>
      <c r="E79" s="89">
        <v>900100</v>
      </c>
      <c r="F79" s="88">
        <v>195.3</v>
      </c>
      <c r="G79" s="88">
        <v>195.3</v>
      </c>
      <c r="H79" s="113">
        <v>195.3</v>
      </c>
      <c r="I79" s="77"/>
    </row>
    <row r="80" spans="1:9" ht="24">
      <c r="A80" s="211" t="s">
        <v>286</v>
      </c>
      <c r="B80" s="82" t="s">
        <v>224</v>
      </c>
      <c r="C80" s="84" t="s">
        <v>157</v>
      </c>
      <c r="D80" s="89"/>
      <c r="E80" s="98"/>
      <c r="F80" s="81">
        <f>F81</f>
        <v>857.3</v>
      </c>
      <c r="G80" s="81">
        <f t="shared" ref="G80:H80" si="35">G81</f>
        <v>857.3</v>
      </c>
      <c r="H80" s="133">
        <f t="shared" si="35"/>
        <v>857.3</v>
      </c>
      <c r="I80" s="77"/>
    </row>
    <row r="81" spans="1:9">
      <c r="A81" s="211" t="s">
        <v>126</v>
      </c>
      <c r="B81" s="82" t="s">
        <v>224</v>
      </c>
      <c r="C81" s="84" t="s">
        <v>282</v>
      </c>
      <c r="D81" s="94"/>
      <c r="E81" s="94"/>
      <c r="F81" s="81">
        <f>F82</f>
        <v>857.3</v>
      </c>
      <c r="G81" s="81">
        <f>G82</f>
        <v>857.3</v>
      </c>
      <c r="H81" s="133">
        <f>H82</f>
        <v>857.3</v>
      </c>
      <c r="I81" s="77"/>
    </row>
    <row r="82" spans="1:9" ht="24">
      <c r="A82" s="212" t="s">
        <v>279</v>
      </c>
      <c r="B82" s="82" t="s">
        <v>224</v>
      </c>
      <c r="C82" s="84" t="s">
        <v>283</v>
      </c>
      <c r="D82" s="94"/>
      <c r="E82" s="94"/>
      <c r="F82" s="81">
        <f t="shared" ref="F82:H82" si="36">F83+F88</f>
        <v>857.3</v>
      </c>
      <c r="G82" s="81">
        <f t="shared" si="36"/>
        <v>857.3</v>
      </c>
      <c r="H82" s="133">
        <f t="shared" si="36"/>
        <v>857.3</v>
      </c>
      <c r="I82" s="77"/>
    </row>
    <row r="83" spans="1:9" ht="24">
      <c r="A83" s="213" t="s">
        <v>280</v>
      </c>
      <c r="B83" s="85" t="s">
        <v>224</v>
      </c>
      <c r="C83" s="86" t="s">
        <v>284</v>
      </c>
      <c r="D83" s="96"/>
      <c r="E83" s="96"/>
      <c r="F83" s="88">
        <f>F84+F86</f>
        <v>662</v>
      </c>
      <c r="G83" s="88">
        <f t="shared" ref="G83:H83" si="37">G84+G86</f>
        <v>662</v>
      </c>
      <c r="H83" s="113">
        <f t="shared" si="37"/>
        <v>662</v>
      </c>
      <c r="I83" s="77"/>
    </row>
    <row r="84" spans="1:9" ht="36">
      <c r="A84" s="125" t="s">
        <v>62</v>
      </c>
      <c r="B84" s="85" t="s">
        <v>224</v>
      </c>
      <c r="C84" s="86" t="s">
        <v>284</v>
      </c>
      <c r="D84" s="89" t="s">
        <v>63</v>
      </c>
      <c r="E84" s="89"/>
      <c r="F84" s="88">
        <f>F85</f>
        <v>567.29999999999995</v>
      </c>
      <c r="G84" s="88">
        <f t="shared" ref="G84:H84" si="38">G85</f>
        <v>567.29999999999995</v>
      </c>
      <c r="H84" s="113">
        <f t="shared" si="38"/>
        <v>567.29999999999995</v>
      </c>
      <c r="I84" s="77"/>
    </row>
    <row r="85" spans="1:9">
      <c r="A85" s="125" t="s">
        <v>64</v>
      </c>
      <c r="B85" s="85" t="s">
        <v>224</v>
      </c>
      <c r="C85" s="86" t="s">
        <v>284</v>
      </c>
      <c r="D85" s="89" t="s">
        <v>65</v>
      </c>
      <c r="E85" s="89">
        <v>900303</v>
      </c>
      <c r="F85" s="88">
        <v>567.29999999999995</v>
      </c>
      <c r="G85" s="88">
        <v>567.29999999999995</v>
      </c>
      <c r="H85" s="113">
        <v>567.29999999999995</v>
      </c>
      <c r="I85" s="77"/>
    </row>
    <row r="86" spans="1:9" ht="24">
      <c r="A86" s="125" t="s">
        <v>67</v>
      </c>
      <c r="B86" s="85" t="s">
        <v>224</v>
      </c>
      <c r="C86" s="86" t="s">
        <v>284</v>
      </c>
      <c r="D86" s="89" t="s">
        <v>68</v>
      </c>
      <c r="E86" s="89"/>
      <c r="F86" s="88">
        <f>F87</f>
        <v>94.7</v>
      </c>
      <c r="G86" s="88">
        <f t="shared" ref="G86:H86" si="39">G87</f>
        <v>94.7</v>
      </c>
      <c r="H86" s="113">
        <f t="shared" si="39"/>
        <v>94.7</v>
      </c>
      <c r="I86" s="77"/>
    </row>
    <row r="87" spans="1:9" ht="24">
      <c r="A87" s="125" t="s">
        <v>69</v>
      </c>
      <c r="B87" s="85" t="s">
        <v>224</v>
      </c>
      <c r="C87" s="86" t="s">
        <v>284</v>
      </c>
      <c r="D87" s="89" t="s">
        <v>70</v>
      </c>
      <c r="E87" s="89">
        <v>900303</v>
      </c>
      <c r="F87" s="88">
        <v>94.7</v>
      </c>
      <c r="G87" s="88">
        <v>94.7</v>
      </c>
      <c r="H87" s="113">
        <v>94.7</v>
      </c>
      <c r="I87" s="77"/>
    </row>
    <row r="88" spans="1:9" ht="36">
      <c r="A88" s="213" t="s">
        <v>281</v>
      </c>
      <c r="B88" s="85" t="s">
        <v>224</v>
      </c>
      <c r="C88" s="86" t="s">
        <v>285</v>
      </c>
      <c r="D88" s="89"/>
      <c r="E88" s="89"/>
      <c r="F88" s="88">
        <f t="shared" ref="F88:H89" si="40">F89</f>
        <v>195.3</v>
      </c>
      <c r="G88" s="88">
        <f t="shared" si="40"/>
        <v>195.3</v>
      </c>
      <c r="H88" s="113">
        <f t="shared" si="40"/>
        <v>195.3</v>
      </c>
      <c r="I88" s="77"/>
    </row>
    <row r="89" spans="1:9" ht="36">
      <c r="A89" s="125" t="s">
        <v>62</v>
      </c>
      <c r="B89" s="85" t="s">
        <v>224</v>
      </c>
      <c r="C89" s="86" t="s">
        <v>285</v>
      </c>
      <c r="D89" s="89" t="s">
        <v>63</v>
      </c>
      <c r="E89" s="89"/>
      <c r="F89" s="88">
        <f t="shared" si="40"/>
        <v>195.3</v>
      </c>
      <c r="G89" s="88">
        <f t="shared" si="40"/>
        <v>195.3</v>
      </c>
      <c r="H89" s="113">
        <f t="shared" si="40"/>
        <v>195.3</v>
      </c>
      <c r="I89" s="77"/>
    </row>
    <row r="90" spans="1:9">
      <c r="A90" s="125" t="s">
        <v>64</v>
      </c>
      <c r="B90" s="85" t="s">
        <v>224</v>
      </c>
      <c r="C90" s="86" t="s">
        <v>285</v>
      </c>
      <c r="D90" s="89" t="s">
        <v>65</v>
      </c>
      <c r="E90" s="89">
        <v>900100</v>
      </c>
      <c r="F90" s="88">
        <v>195.3</v>
      </c>
      <c r="G90" s="88">
        <v>195.3</v>
      </c>
      <c r="H90" s="113">
        <v>195.3</v>
      </c>
      <c r="I90" s="77"/>
    </row>
    <row r="91" spans="1:9" ht="24">
      <c r="A91" s="201" t="s">
        <v>257</v>
      </c>
      <c r="B91" s="82" t="s">
        <v>224</v>
      </c>
      <c r="C91" s="84" t="s">
        <v>190</v>
      </c>
      <c r="D91" s="78"/>
      <c r="E91" s="78"/>
      <c r="F91" s="81">
        <f>F97+F92</f>
        <v>97716.599999999991</v>
      </c>
      <c r="G91" s="81">
        <f t="shared" ref="G91:H91" si="41">G97+G92</f>
        <v>90493.2</v>
      </c>
      <c r="H91" s="133">
        <f t="shared" si="41"/>
        <v>90493.2</v>
      </c>
      <c r="I91" s="77"/>
    </row>
    <row r="92" spans="1:9" ht="25.5">
      <c r="A92" s="160" t="s">
        <v>838</v>
      </c>
      <c r="B92" s="82" t="s">
        <v>224</v>
      </c>
      <c r="C92" s="153" t="s">
        <v>841</v>
      </c>
      <c r="D92" s="150"/>
      <c r="E92" s="150"/>
      <c r="F92" s="148">
        <f t="shared" ref="F92:H95" si="42">F93</f>
        <v>420</v>
      </c>
      <c r="G92" s="148">
        <f t="shared" si="42"/>
        <v>420</v>
      </c>
      <c r="H92" s="155">
        <f t="shared" si="42"/>
        <v>420</v>
      </c>
      <c r="I92" s="77"/>
    </row>
    <row r="93" spans="1:9" ht="25.5">
      <c r="A93" s="176" t="s">
        <v>839</v>
      </c>
      <c r="B93" s="82" t="s">
        <v>224</v>
      </c>
      <c r="C93" s="153" t="s">
        <v>842</v>
      </c>
      <c r="D93" s="150"/>
      <c r="E93" s="150"/>
      <c r="F93" s="148">
        <f t="shared" si="42"/>
        <v>420</v>
      </c>
      <c r="G93" s="148">
        <f t="shared" si="42"/>
        <v>420</v>
      </c>
      <c r="H93" s="155">
        <f t="shared" si="42"/>
        <v>420</v>
      </c>
      <c r="I93" s="77"/>
    </row>
    <row r="94" spans="1:9" ht="76.5">
      <c r="A94" s="177" t="s">
        <v>840</v>
      </c>
      <c r="B94" s="85" t="s">
        <v>224</v>
      </c>
      <c r="C94" s="149" t="s">
        <v>843</v>
      </c>
      <c r="D94" s="150"/>
      <c r="E94" s="150"/>
      <c r="F94" s="145">
        <f t="shared" si="42"/>
        <v>420</v>
      </c>
      <c r="G94" s="145">
        <f t="shared" si="42"/>
        <v>420</v>
      </c>
      <c r="H94" s="146">
        <f t="shared" si="42"/>
        <v>420</v>
      </c>
      <c r="I94" s="77"/>
    </row>
    <row r="95" spans="1:9" ht="25.5">
      <c r="A95" s="147" t="s">
        <v>67</v>
      </c>
      <c r="B95" s="85" t="s">
        <v>224</v>
      </c>
      <c r="C95" s="149" t="s">
        <v>843</v>
      </c>
      <c r="D95" s="150" t="s">
        <v>68</v>
      </c>
      <c r="E95" s="150"/>
      <c r="F95" s="145">
        <f t="shared" si="42"/>
        <v>420</v>
      </c>
      <c r="G95" s="145">
        <f t="shared" si="42"/>
        <v>420</v>
      </c>
      <c r="H95" s="146">
        <f t="shared" si="42"/>
        <v>420</v>
      </c>
      <c r="I95" s="77"/>
    </row>
    <row r="96" spans="1:9" ht="25.5">
      <c r="A96" s="147" t="s">
        <v>69</v>
      </c>
      <c r="B96" s="85" t="s">
        <v>224</v>
      </c>
      <c r="C96" s="149" t="s">
        <v>843</v>
      </c>
      <c r="D96" s="150" t="s">
        <v>70</v>
      </c>
      <c r="E96" s="150">
        <v>900100</v>
      </c>
      <c r="F96" s="145">
        <v>420</v>
      </c>
      <c r="G96" s="145">
        <v>420</v>
      </c>
      <c r="H96" s="146">
        <v>420</v>
      </c>
      <c r="I96" s="77"/>
    </row>
    <row r="97" spans="1:14">
      <c r="A97" s="201" t="s">
        <v>255</v>
      </c>
      <c r="B97" s="82" t="s">
        <v>224</v>
      </c>
      <c r="C97" s="84" t="s">
        <v>209</v>
      </c>
      <c r="D97" s="78"/>
      <c r="E97" s="78"/>
      <c r="F97" s="81">
        <f>F98</f>
        <v>97296.599999999991</v>
      </c>
      <c r="G97" s="81">
        <f t="shared" ref="G97:H98" si="43">G98</f>
        <v>90073.2</v>
      </c>
      <c r="H97" s="133">
        <f t="shared" si="43"/>
        <v>90073.2</v>
      </c>
      <c r="I97" s="77"/>
    </row>
    <row r="98" spans="1:14" ht="24">
      <c r="A98" s="202" t="s">
        <v>256</v>
      </c>
      <c r="B98" s="82" t="s">
        <v>224</v>
      </c>
      <c r="C98" s="84" t="s">
        <v>210</v>
      </c>
      <c r="D98" s="78"/>
      <c r="E98" s="78"/>
      <c r="F98" s="81">
        <f>F99</f>
        <v>97296.599999999991</v>
      </c>
      <c r="G98" s="81">
        <f t="shared" si="43"/>
        <v>90073.2</v>
      </c>
      <c r="H98" s="133">
        <f t="shared" si="43"/>
        <v>90073.2</v>
      </c>
      <c r="I98" s="77"/>
    </row>
    <row r="99" spans="1:14">
      <c r="A99" s="203" t="s">
        <v>277</v>
      </c>
      <c r="B99" s="85" t="s">
        <v>224</v>
      </c>
      <c r="C99" s="86" t="s">
        <v>278</v>
      </c>
      <c r="D99" s="96"/>
      <c r="E99" s="96"/>
      <c r="F99" s="88">
        <f>F100+F102+F104</f>
        <v>97296.599999999991</v>
      </c>
      <c r="G99" s="88">
        <f t="shared" ref="G99:H99" si="44">G100+G102+G104</f>
        <v>90073.2</v>
      </c>
      <c r="H99" s="113">
        <f t="shared" si="44"/>
        <v>90073.2</v>
      </c>
      <c r="I99" s="77"/>
    </row>
    <row r="100" spans="1:14" ht="36">
      <c r="A100" s="125" t="s">
        <v>62</v>
      </c>
      <c r="B100" s="85" t="s">
        <v>224</v>
      </c>
      <c r="C100" s="86" t="s">
        <v>278</v>
      </c>
      <c r="D100" s="89" t="s">
        <v>63</v>
      </c>
      <c r="E100" s="89"/>
      <c r="F100" s="88">
        <f>F101</f>
        <v>88608.2</v>
      </c>
      <c r="G100" s="88">
        <f t="shared" ref="G100:H100" si="45">G101</f>
        <v>88608.2</v>
      </c>
      <c r="H100" s="113">
        <f t="shared" si="45"/>
        <v>88608.2</v>
      </c>
      <c r="I100" s="77"/>
    </row>
    <row r="101" spans="1:14" ht="12.75">
      <c r="A101" s="125" t="s">
        <v>64</v>
      </c>
      <c r="B101" s="85" t="s">
        <v>224</v>
      </c>
      <c r="C101" s="86" t="s">
        <v>278</v>
      </c>
      <c r="D101" s="89" t="s">
        <v>65</v>
      </c>
      <c r="E101" s="89">
        <v>900100</v>
      </c>
      <c r="F101" s="145">
        <v>88608.2</v>
      </c>
      <c r="G101" s="145">
        <v>88608.2</v>
      </c>
      <c r="H101" s="146">
        <v>88608.2</v>
      </c>
      <c r="I101" s="77"/>
    </row>
    <row r="102" spans="1:14" ht="24">
      <c r="A102" s="125" t="s">
        <v>67</v>
      </c>
      <c r="B102" s="85" t="s">
        <v>224</v>
      </c>
      <c r="C102" s="86" t="s">
        <v>278</v>
      </c>
      <c r="D102" s="89" t="s">
        <v>68</v>
      </c>
      <c r="E102" s="89"/>
      <c r="F102" s="88">
        <f>F103</f>
        <v>7803.4</v>
      </c>
      <c r="G102" s="88">
        <f t="shared" ref="G102:H102" si="46">G103</f>
        <v>580</v>
      </c>
      <c r="H102" s="113">
        <f t="shared" si="46"/>
        <v>580</v>
      </c>
      <c r="I102" s="77"/>
    </row>
    <row r="103" spans="1:14" ht="24">
      <c r="A103" s="125" t="s">
        <v>69</v>
      </c>
      <c r="B103" s="85" t="s">
        <v>224</v>
      </c>
      <c r="C103" s="86" t="s">
        <v>278</v>
      </c>
      <c r="D103" s="89" t="s">
        <v>70</v>
      </c>
      <c r="E103" s="89">
        <v>900100</v>
      </c>
      <c r="F103" s="145">
        <v>7803.4</v>
      </c>
      <c r="G103" s="145">
        <v>580</v>
      </c>
      <c r="H103" s="146">
        <v>580</v>
      </c>
      <c r="I103" s="77"/>
      <c r="M103" s="75">
        <v>-26629</v>
      </c>
      <c r="N103" s="75">
        <v>-25783.5</v>
      </c>
    </row>
    <row r="104" spans="1:14">
      <c r="A104" s="125" t="s">
        <v>72</v>
      </c>
      <c r="B104" s="85" t="s">
        <v>224</v>
      </c>
      <c r="C104" s="86" t="s">
        <v>278</v>
      </c>
      <c r="D104" s="89">
        <v>800</v>
      </c>
      <c r="E104" s="89"/>
      <c r="F104" s="88">
        <f>F105</f>
        <v>885</v>
      </c>
      <c r="G104" s="88">
        <f t="shared" ref="G104:H104" si="47">G105</f>
        <v>885</v>
      </c>
      <c r="H104" s="113">
        <f t="shared" si="47"/>
        <v>885</v>
      </c>
      <c r="I104" s="77"/>
    </row>
    <row r="105" spans="1:14">
      <c r="A105" s="125" t="s">
        <v>74</v>
      </c>
      <c r="B105" s="85" t="s">
        <v>224</v>
      </c>
      <c r="C105" s="86" t="s">
        <v>278</v>
      </c>
      <c r="D105" s="89" t="s">
        <v>75</v>
      </c>
      <c r="E105" s="89">
        <v>900100</v>
      </c>
      <c r="F105" s="88">
        <v>885</v>
      </c>
      <c r="G105" s="88">
        <v>885</v>
      </c>
      <c r="H105" s="113">
        <v>885</v>
      </c>
      <c r="I105" s="77"/>
      <c r="M105" s="75">
        <v>-60</v>
      </c>
      <c r="N105" s="75">
        <v>-60</v>
      </c>
    </row>
    <row r="106" spans="1:14">
      <c r="A106" s="211" t="s">
        <v>298</v>
      </c>
      <c r="B106" s="82" t="s">
        <v>224</v>
      </c>
      <c r="C106" s="84" t="s">
        <v>176</v>
      </c>
      <c r="D106" s="99"/>
      <c r="E106" s="99"/>
      <c r="F106" s="81">
        <f>F107</f>
        <v>1824.6</v>
      </c>
      <c r="G106" s="81">
        <f t="shared" ref="G106:H107" si="48">G107</f>
        <v>1824.6</v>
      </c>
      <c r="H106" s="133">
        <f t="shared" si="48"/>
        <v>1824.6</v>
      </c>
      <c r="I106" s="77"/>
    </row>
    <row r="107" spans="1:14" ht="25.5">
      <c r="A107" s="166" t="s">
        <v>823</v>
      </c>
      <c r="B107" s="82" t="s">
        <v>224</v>
      </c>
      <c r="C107" s="84" t="s">
        <v>299</v>
      </c>
      <c r="D107" s="102"/>
      <c r="E107" s="102"/>
      <c r="F107" s="81">
        <f>F108</f>
        <v>1824.6</v>
      </c>
      <c r="G107" s="81">
        <f t="shared" si="48"/>
        <v>1824.6</v>
      </c>
      <c r="H107" s="133">
        <f t="shared" si="48"/>
        <v>1824.6</v>
      </c>
      <c r="I107" s="77"/>
    </row>
    <row r="108" spans="1:14" ht="48">
      <c r="A108" s="214" t="s">
        <v>824</v>
      </c>
      <c r="B108" s="82" t="s">
        <v>224</v>
      </c>
      <c r="C108" s="84" t="s">
        <v>300</v>
      </c>
      <c r="D108" s="102"/>
      <c r="E108" s="102"/>
      <c r="F108" s="81">
        <f>F109+F114</f>
        <v>1824.6</v>
      </c>
      <c r="G108" s="81">
        <f>G109+G114</f>
        <v>1824.6</v>
      </c>
      <c r="H108" s="133">
        <f>H109+H114</f>
        <v>1824.6</v>
      </c>
      <c r="I108" s="77"/>
    </row>
    <row r="109" spans="1:14" ht="84">
      <c r="A109" s="215" t="s">
        <v>697</v>
      </c>
      <c r="B109" s="85" t="s">
        <v>224</v>
      </c>
      <c r="C109" s="86" t="s">
        <v>301</v>
      </c>
      <c r="D109" s="104"/>
      <c r="E109" s="104"/>
      <c r="F109" s="88">
        <f>F110+F112</f>
        <v>1434</v>
      </c>
      <c r="G109" s="88">
        <f t="shared" ref="G109:H109" si="49">G110+G112</f>
        <v>1434</v>
      </c>
      <c r="H109" s="113">
        <f t="shared" si="49"/>
        <v>1434</v>
      </c>
      <c r="I109" s="105">
        <f t="shared" ref="I109" si="50">I110</f>
        <v>0</v>
      </c>
    </row>
    <row r="110" spans="1:14" ht="36">
      <c r="A110" s="125" t="s">
        <v>62</v>
      </c>
      <c r="B110" s="85" t="s">
        <v>224</v>
      </c>
      <c r="C110" s="86" t="s">
        <v>301</v>
      </c>
      <c r="D110" s="104">
        <v>100</v>
      </c>
      <c r="E110" s="104"/>
      <c r="F110" s="88">
        <f t="shared" ref="F110:H110" si="51">F111</f>
        <v>1218.9000000000001</v>
      </c>
      <c r="G110" s="88">
        <f t="shared" si="51"/>
        <v>1218.9000000000001</v>
      </c>
      <c r="H110" s="113">
        <f t="shared" si="51"/>
        <v>1218.9000000000001</v>
      </c>
      <c r="I110" s="77"/>
    </row>
    <row r="111" spans="1:14" ht="12.75">
      <c r="A111" s="125" t="s">
        <v>64</v>
      </c>
      <c r="B111" s="85" t="s">
        <v>224</v>
      </c>
      <c r="C111" s="86" t="s">
        <v>301</v>
      </c>
      <c r="D111" s="104">
        <v>120</v>
      </c>
      <c r="E111" s="104">
        <v>900303</v>
      </c>
      <c r="F111" s="179">
        <v>1218.9000000000001</v>
      </c>
      <c r="G111" s="179">
        <v>1218.9000000000001</v>
      </c>
      <c r="H111" s="216">
        <v>1218.9000000000001</v>
      </c>
      <c r="I111" s="77"/>
    </row>
    <row r="112" spans="1:14" ht="24">
      <c r="A112" s="125" t="s">
        <v>67</v>
      </c>
      <c r="B112" s="85" t="s">
        <v>224</v>
      </c>
      <c r="C112" s="149" t="s">
        <v>301</v>
      </c>
      <c r="D112" s="150" t="s">
        <v>68</v>
      </c>
      <c r="E112" s="178"/>
      <c r="F112" s="179">
        <f>F113</f>
        <v>215.1</v>
      </c>
      <c r="G112" s="179">
        <f t="shared" ref="G112:H112" si="52">G113</f>
        <v>215.1</v>
      </c>
      <c r="H112" s="216">
        <f t="shared" si="52"/>
        <v>215.1</v>
      </c>
      <c r="I112" s="77"/>
    </row>
    <row r="113" spans="1:9" ht="24">
      <c r="A113" s="125" t="s">
        <v>69</v>
      </c>
      <c r="B113" s="85" t="s">
        <v>224</v>
      </c>
      <c r="C113" s="149" t="s">
        <v>301</v>
      </c>
      <c r="D113" s="150" t="s">
        <v>70</v>
      </c>
      <c r="E113" s="178">
        <v>900303</v>
      </c>
      <c r="F113" s="179">
        <v>215.1</v>
      </c>
      <c r="G113" s="179">
        <v>215.1</v>
      </c>
      <c r="H113" s="216">
        <v>215.1</v>
      </c>
      <c r="I113" s="77"/>
    </row>
    <row r="114" spans="1:9" ht="85.5" customHeight="1">
      <c r="A114" s="215" t="s">
        <v>698</v>
      </c>
      <c r="B114" s="85" t="s">
        <v>224</v>
      </c>
      <c r="C114" s="86" t="s">
        <v>302</v>
      </c>
      <c r="D114" s="104"/>
      <c r="E114" s="104"/>
      <c r="F114" s="88">
        <f>F115</f>
        <v>390.6</v>
      </c>
      <c r="G114" s="88">
        <f t="shared" ref="G114:H114" si="53">G115</f>
        <v>390.6</v>
      </c>
      <c r="H114" s="113">
        <f t="shared" si="53"/>
        <v>390.6</v>
      </c>
      <c r="I114" s="77"/>
    </row>
    <row r="115" spans="1:9" ht="36">
      <c r="A115" s="125" t="s">
        <v>62</v>
      </c>
      <c r="B115" s="85" t="s">
        <v>224</v>
      </c>
      <c r="C115" s="86" t="s">
        <v>302</v>
      </c>
      <c r="D115" s="104">
        <v>100</v>
      </c>
      <c r="E115" s="104"/>
      <c r="F115" s="88">
        <f>F116</f>
        <v>390.6</v>
      </c>
      <c r="G115" s="88">
        <f>G116</f>
        <v>390.6</v>
      </c>
      <c r="H115" s="113">
        <f>H116</f>
        <v>390.6</v>
      </c>
      <c r="I115" s="77"/>
    </row>
    <row r="116" spans="1:9">
      <c r="A116" s="125" t="s">
        <v>64</v>
      </c>
      <c r="B116" s="85" t="s">
        <v>224</v>
      </c>
      <c r="C116" s="86" t="s">
        <v>302</v>
      </c>
      <c r="D116" s="104">
        <v>120</v>
      </c>
      <c r="E116" s="89">
        <v>900100</v>
      </c>
      <c r="F116" s="88">
        <v>390.6</v>
      </c>
      <c r="G116" s="88">
        <v>390.6</v>
      </c>
      <c r="H116" s="113">
        <v>390.6</v>
      </c>
      <c r="I116" s="77"/>
    </row>
    <row r="117" spans="1:9" ht="24">
      <c r="A117" s="200" t="s">
        <v>77</v>
      </c>
      <c r="B117" s="82" t="s">
        <v>225</v>
      </c>
      <c r="C117" s="78"/>
      <c r="D117" s="78"/>
      <c r="E117" s="78"/>
      <c r="F117" s="81">
        <f t="shared" ref="F117:H117" si="54">F118+F128</f>
        <v>26317.4</v>
      </c>
      <c r="G117" s="81">
        <f t="shared" si="54"/>
        <v>26317.4</v>
      </c>
      <c r="H117" s="133">
        <f t="shared" si="54"/>
        <v>26317.4</v>
      </c>
      <c r="I117" s="77"/>
    </row>
    <row r="118" spans="1:9" ht="24">
      <c r="A118" s="201" t="s">
        <v>257</v>
      </c>
      <c r="B118" s="82" t="s">
        <v>225</v>
      </c>
      <c r="C118" s="84" t="s">
        <v>190</v>
      </c>
      <c r="D118" s="78"/>
      <c r="E118" s="78"/>
      <c r="F118" s="81">
        <f>F119</f>
        <v>21524</v>
      </c>
      <c r="G118" s="81">
        <f t="shared" ref="G118:H118" si="55">G119</f>
        <v>21524</v>
      </c>
      <c r="H118" s="133">
        <f t="shared" si="55"/>
        <v>21524</v>
      </c>
      <c r="I118" s="77"/>
    </row>
    <row r="119" spans="1:9">
      <c r="A119" s="201" t="s">
        <v>255</v>
      </c>
      <c r="B119" s="82" t="s">
        <v>225</v>
      </c>
      <c r="C119" s="84" t="s">
        <v>209</v>
      </c>
      <c r="D119" s="78"/>
      <c r="E119" s="78"/>
      <c r="F119" s="81">
        <f>F120</f>
        <v>21524</v>
      </c>
      <c r="G119" s="81">
        <f t="shared" ref="G119:H120" si="56">G120</f>
        <v>21524</v>
      </c>
      <c r="H119" s="133">
        <f t="shared" si="56"/>
        <v>21524</v>
      </c>
      <c r="I119" s="77"/>
    </row>
    <row r="120" spans="1:9" ht="24">
      <c r="A120" s="202" t="s">
        <v>256</v>
      </c>
      <c r="B120" s="82" t="s">
        <v>225</v>
      </c>
      <c r="C120" s="84" t="s">
        <v>210</v>
      </c>
      <c r="D120" s="78"/>
      <c r="E120" s="78"/>
      <c r="F120" s="81">
        <f>F121</f>
        <v>21524</v>
      </c>
      <c r="G120" s="81">
        <f t="shared" si="56"/>
        <v>21524</v>
      </c>
      <c r="H120" s="133">
        <f t="shared" si="56"/>
        <v>21524</v>
      </c>
      <c r="I120" s="77"/>
    </row>
    <row r="121" spans="1:9">
      <c r="A121" s="163" t="s">
        <v>327</v>
      </c>
      <c r="B121" s="85" t="s">
        <v>225</v>
      </c>
      <c r="C121" s="103" t="s">
        <v>328</v>
      </c>
      <c r="D121" s="93"/>
      <c r="E121" s="93"/>
      <c r="F121" s="88">
        <f t="shared" ref="F121:H121" si="57">F122+F124+F126</f>
        <v>21524</v>
      </c>
      <c r="G121" s="88">
        <f t="shared" si="57"/>
        <v>21524</v>
      </c>
      <c r="H121" s="113">
        <f t="shared" si="57"/>
        <v>21524</v>
      </c>
      <c r="I121" s="77"/>
    </row>
    <row r="122" spans="1:9" ht="36">
      <c r="A122" s="217" t="s">
        <v>62</v>
      </c>
      <c r="B122" s="85" t="s">
        <v>225</v>
      </c>
      <c r="C122" s="103" t="s">
        <v>328</v>
      </c>
      <c r="D122" s="93" t="s">
        <v>63</v>
      </c>
      <c r="E122" s="93"/>
      <c r="F122" s="88">
        <f>F123</f>
        <v>20923</v>
      </c>
      <c r="G122" s="88">
        <f t="shared" ref="G122:H122" si="58">G123</f>
        <v>20923</v>
      </c>
      <c r="H122" s="113">
        <f t="shared" si="58"/>
        <v>20923</v>
      </c>
      <c r="I122" s="77"/>
    </row>
    <row r="123" spans="1:9" ht="12.75">
      <c r="A123" s="217" t="s">
        <v>64</v>
      </c>
      <c r="B123" s="85" t="s">
        <v>225</v>
      </c>
      <c r="C123" s="103" t="s">
        <v>328</v>
      </c>
      <c r="D123" s="93" t="s">
        <v>65</v>
      </c>
      <c r="E123" s="89">
        <v>900100</v>
      </c>
      <c r="F123" s="145">
        <v>20923</v>
      </c>
      <c r="G123" s="145">
        <v>20923</v>
      </c>
      <c r="H123" s="146">
        <v>20923</v>
      </c>
      <c r="I123" s="77"/>
    </row>
    <row r="124" spans="1:9" ht="24">
      <c r="A124" s="217" t="s">
        <v>67</v>
      </c>
      <c r="B124" s="85" t="s">
        <v>225</v>
      </c>
      <c r="C124" s="103" t="s">
        <v>328</v>
      </c>
      <c r="D124" s="93" t="s">
        <v>68</v>
      </c>
      <c r="E124" s="93"/>
      <c r="F124" s="88">
        <f>F125</f>
        <v>599</v>
      </c>
      <c r="G124" s="88">
        <f t="shared" ref="G124:H124" si="59">G125</f>
        <v>599</v>
      </c>
      <c r="H124" s="113">
        <f t="shared" si="59"/>
        <v>599</v>
      </c>
      <c r="I124" s="77"/>
    </row>
    <row r="125" spans="1:9" ht="24">
      <c r="A125" s="217" t="s">
        <v>69</v>
      </c>
      <c r="B125" s="85" t="s">
        <v>225</v>
      </c>
      <c r="C125" s="103" t="s">
        <v>328</v>
      </c>
      <c r="D125" s="93" t="s">
        <v>70</v>
      </c>
      <c r="E125" s="89">
        <v>900100</v>
      </c>
      <c r="F125" s="88">
        <v>599</v>
      </c>
      <c r="G125" s="88">
        <v>599</v>
      </c>
      <c r="H125" s="113">
        <v>599</v>
      </c>
      <c r="I125" s="77"/>
    </row>
    <row r="126" spans="1:9">
      <c r="A126" s="217" t="s">
        <v>72</v>
      </c>
      <c r="B126" s="85" t="s">
        <v>225</v>
      </c>
      <c r="C126" s="103" t="s">
        <v>328</v>
      </c>
      <c r="D126" s="93" t="s">
        <v>73</v>
      </c>
      <c r="E126" s="93"/>
      <c r="F126" s="88">
        <f>F127</f>
        <v>2</v>
      </c>
      <c r="G126" s="88">
        <f t="shared" ref="G126:H126" si="60">G127</f>
        <v>2</v>
      </c>
      <c r="H126" s="113">
        <f t="shared" si="60"/>
        <v>2</v>
      </c>
      <c r="I126" s="77"/>
    </row>
    <row r="127" spans="1:9">
      <c r="A127" s="217" t="s">
        <v>74</v>
      </c>
      <c r="B127" s="85" t="s">
        <v>225</v>
      </c>
      <c r="C127" s="103" t="s">
        <v>328</v>
      </c>
      <c r="D127" s="93" t="s">
        <v>75</v>
      </c>
      <c r="E127" s="89">
        <v>900100</v>
      </c>
      <c r="F127" s="88">
        <v>2</v>
      </c>
      <c r="G127" s="88">
        <v>2</v>
      </c>
      <c r="H127" s="113">
        <v>2</v>
      </c>
      <c r="I127" s="77"/>
    </row>
    <row r="128" spans="1:9" ht="24">
      <c r="A128" s="218" t="s">
        <v>259</v>
      </c>
      <c r="B128" s="82" t="s">
        <v>225</v>
      </c>
      <c r="C128" s="106" t="s">
        <v>168</v>
      </c>
      <c r="D128" s="78"/>
      <c r="E128" s="78"/>
      <c r="F128" s="81">
        <f>F129+F132</f>
        <v>4793.4000000000005</v>
      </c>
      <c r="G128" s="81">
        <f t="shared" ref="G128:H128" si="61">G129+G132</f>
        <v>4793.4000000000005</v>
      </c>
      <c r="H128" s="133">
        <f t="shared" si="61"/>
        <v>4793.4000000000005</v>
      </c>
      <c r="I128" s="77"/>
    </row>
    <row r="129" spans="1:9">
      <c r="A129" s="205" t="s">
        <v>329</v>
      </c>
      <c r="B129" s="82" t="s">
        <v>225</v>
      </c>
      <c r="C129" s="84" t="s">
        <v>331</v>
      </c>
      <c r="D129" s="94"/>
      <c r="E129" s="94"/>
      <c r="F129" s="81">
        <f t="shared" ref="F129:H130" si="62">F130</f>
        <v>1704.8</v>
      </c>
      <c r="G129" s="81">
        <f t="shared" si="62"/>
        <v>1704.8</v>
      </c>
      <c r="H129" s="133">
        <f t="shared" si="62"/>
        <v>1704.8</v>
      </c>
      <c r="I129" s="77"/>
    </row>
    <row r="130" spans="1:9" ht="36">
      <c r="A130" s="125" t="s">
        <v>62</v>
      </c>
      <c r="B130" s="85" t="s">
        <v>225</v>
      </c>
      <c r="C130" s="86" t="s">
        <v>331</v>
      </c>
      <c r="D130" s="89" t="s">
        <v>63</v>
      </c>
      <c r="E130" s="89"/>
      <c r="F130" s="88">
        <f t="shared" si="62"/>
        <v>1704.8</v>
      </c>
      <c r="G130" s="88">
        <f t="shared" si="62"/>
        <v>1704.8</v>
      </c>
      <c r="H130" s="113">
        <f t="shared" si="62"/>
        <v>1704.8</v>
      </c>
      <c r="I130" s="77"/>
    </row>
    <row r="131" spans="1:9">
      <c r="A131" s="125" t="s">
        <v>64</v>
      </c>
      <c r="B131" s="85" t="s">
        <v>225</v>
      </c>
      <c r="C131" s="86" t="s">
        <v>331</v>
      </c>
      <c r="D131" s="89" t="s">
        <v>65</v>
      </c>
      <c r="E131" s="89">
        <v>900100</v>
      </c>
      <c r="F131" s="88">
        <v>1704.8</v>
      </c>
      <c r="G131" s="88">
        <v>1704.8</v>
      </c>
      <c r="H131" s="113">
        <v>1704.8</v>
      </c>
      <c r="I131" s="77"/>
    </row>
    <row r="132" spans="1:9">
      <c r="A132" s="205" t="s">
        <v>330</v>
      </c>
      <c r="B132" s="82" t="s">
        <v>225</v>
      </c>
      <c r="C132" s="84" t="s">
        <v>332</v>
      </c>
      <c r="D132" s="94"/>
      <c r="E132" s="94"/>
      <c r="F132" s="81">
        <f>F133+F135+F137</f>
        <v>3088.6000000000004</v>
      </c>
      <c r="G132" s="81">
        <f t="shared" ref="G132:H132" si="63">G133+G135+G137</f>
        <v>3088.6000000000004</v>
      </c>
      <c r="H132" s="133">
        <f t="shared" si="63"/>
        <v>3088.6000000000004</v>
      </c>
      <c r="I132" s="77"/>
    </row>
    <row r="133" spans="1:9" ht="36">
      <c r="A133" s="125" t="s">
        <v>62</v>
      </c>
      <c r="B133" s="85" t="s">
        <v>225</v>
      </c>
      <c r="C133" s="86" t="s">
        <v>332</v>
      </c>
      <c r="D133" s="89" t="s">
        <v>63</v>
      </c>
      <c r="E133" s="89"/>
      <c r="F133" s="88">
        <f>F134</f>
        <v>2487.6</v>
      </c>
      <c r="G133" s="88">
        <f t="shared" ref="G133:H133" si="64">G134</f>
        <v>2487.6</v>
      </c>
      <c r="H133" s="113">
        <f t="shared" si="64"/>
        <v>2487.6</v>
      </c>
      <c r="I133" s="77"/>
    </row>
    <row r="134" spans="1:9">
      <c r="A134" s="125" t="s">
        <v>64</v>
      </c>
      <c r="B134" s="85" t="s">
        <v>225</v>
      </c>
      <c r="C134" s="86" t="s">
        <v>332</v>
      </c>
      <c r="D134" s="89" t="s">
        <v>65</v>
      </c>
      <c r="E134" s="89">
        <v>900100</v>
      </c>
      <c r="F134" s="88">
        <v>2487.6</v>
      </c>
      <c r="G134" s="88">
        <v>2487.6</v>
      </c>
      <c r="H134" s="113">
        <v>2487.6</v>
      </c>
      <c r="I134" s="77"/>
    </row>
    <row r="135" spans="1:9" ht="24">
      <c r="A135" s="125" t="s">
        <v>67</v>
      </c>
      <c r="B135" s="85" t="s">
        <v>225</v>
      </c>
      <c r="C135" s="86" t="s">
        <v>332</v>
      </c>
      <c r="D135" s="89" t="s">
        <v>68</v>
      </c>
      <c r="E135" s="89"/>
      <c r="F135" s="88">
        <f>F136</f>
        <v>600.20000000000005</v>
      </c>
      <c r="G135" s="88">
        <f t="shared" ref="G135:H135" si="65">G136</f>
        <v>600.20000000000005</v>
      </c>
      <c r="H135" s="113">
        <f t="shared" si="65"/>
        <v>600.20000000000005</v>
      </c>
      <c r="I135" s="77"/>
    </row>
    <row r="136" spans="1:9" ht="24">
      <c r="A136" s="125" t="s">
        <v>69</v>
      </c>
      <c r="B136" s="85" t="s">
        <v>225</v>
      </c>
      <c r="C136" s="86" t="s">
        <v>332</v>
      </c>
      <c r="D136" s="89" t="s">
        <v>70</v>
      </c>
      <c r="E136" s="89">
        <v>900100</v>
      </c>
      <c r="F136" s="88">
        <v>600.20000000000005</v>
      </c>
      <c r="G136" s="88">
        <v>600.20000000000005</v>
      </c>
      <c r="H136" s="113">
        <v>600.20000000000005</v>
      </c>
      <c r="I136" s="77"/>
    </row>
    <row r="137" spans="1:9">
      <c r="A137" s="125" t="s">
        <v>72</v>
      </c>
      <c r="B137" s="85" t="s">
        <v>225</v>
      </c>
      <c r="C137" s="86" t="s">
        <v>332</v>
      </c>
      <c r="D137" s="89" t="s">
        <v>73</v>
      </c>
      <c r="E137" s="89"/>
      <c r="F137" s="88">
        <f>F138</f>
        <v>0.8</v>
      </c>
      <c r="G137" s="88">
        <f t="shared" ref="G137:H137" si="66">G138</f>
        <v>0.8</v>
      </c>
      <c r="H137" s="113">
        <f t="shared" si="66"/>
        <v>0.8</v>
      </c>
      <c r="I137" s="77"/>
    </row>
    <row r="138" spans="1:9">
      <c r="A138" s="125" t="s">
        <v>74</v>
      </c>
      <c r="B138" s="85" t="s">
        <v>225</v>
      </c>
      <c r="C138" s="86" t="s">
        <v>332</v>
      </c>
      <c r="D138" s="89" t="s">
        <v>75</v>
      </c>
      <c r="E138" s="89">
        <v>900100</v>
      </c>
      <c r="F138" s="88">
        <v>0.8</v>
      </c>
      <c r="G138" s="88">
        <v>0.8</v>
      </c>
      <c r="H138" s="113">
        <v>0.8</v>
      </c>
      <c r="I138" s="77"/>
    </row>
    <row r="139" spans="1:9">
      <c r="A139" s="200" t="s">
        <v>78</v>
      </c>
      <c r="B139" s="82" t="s">
        <v>226</v>
      </c>
      <c r="C139" s="78"/>
      <c r="D139" s="78"/>
      <c r="E139" s="78"/>
      <c r="F139" s="81">
        <f>F140</f>
        <v>55000</v>
      </c>
      <c r="G139" s="81">
        <f t="shared" ref="G139:H139" si="67">G140</f>
        <v>15000</v>
      </c>
      <c r="H139" s="133">
        <f t="shared" si="67"/>
        <v>15000</v>
      </c>
      <c r="I139" s="77"/>
    </row>
    <row r="140" spans="1:9">
      <c r="A140" s="219" t="s">
        <v>215</v>
      </c>
      <c r="B140" s="82" t="s">
        <v>226</v>
      </c>
      <c r="C140" s="95" t="s">
        <v>160</v>
      </c>
      <c r="D140" s="78"/>
      <c r="E140" s="78"/>
      <c r="F140" s="81">
        <f>F141+F144</f>
        <v>55000</v>
      </c>
      <c r="G140" s="81">
        <f t="shared" ref="G140:H140" si="68">G141+G144</f>
        <v>15000</v>
      </c>
      <c r="H140" s="133">
        <f t="shared" si="68"/>
        <v>15000</v>
      </c>
      <c r="I140" s="77"/>
    </row>
    <row r="141" spans="1:9">
      <c r="A141" s="205" t="s">
        <v>333</v>
      </c>
      <c r="B141" s="82" t="s">
        <v>226</v>
      </c>
      <c r="C141" s="84" t="s">
        <v>335</v>
      </c>
      <c r="D141" s="96"/>
      <c r="E141" s="96"/>
      <c r="F141" s="88">
        <f t="shared" ref="F141:H142" si="69">F142</f>
        <v>50000</v>
      </c>
      <c r="G141" s="88">
        <f t="shared" si="69"/>
        <v>10000</v>
      </c>
      <c r="H141" s="113">
        <f t="shared" si="69"/>
        <v>10000</v>
      </c>
      <c r="I141" s="77"/>
    </row>
    <row r="142" spans="1:9">
      <c r="A142" s="125" t="s">
        <v>72</v>
      </c>
      <c r="B142" s="85" t="s">
        <v>226</v>
      </c>
      <c r="C142" s="86" t="s">
        <v>335</v>
      </c>
      <c r="D142" s="89" t="s">
        <v>73</v>
      </c>
      <c r="E142" s="89"/>
      <c r="F142" s="88">
        <f t="shared" si="69"/>
        <v>50000</v>
      </c>
      <c r="G142" s="88">
        <f t="shared" si="69"/>
        <v>10000</v>
      </c>
      <c r="H142" s="113">
        <f t="shared" si="69"/>
        <v>10000</v>
      </c>
      <c r="I142" s="77"/>
    </row>
    <row r="143" spans="1:9" ht="12.75">
      <c r="A143" s="125" t="s">
        <v>79</v>
      </c>
      <c r="B143" s="85" t="s">
        <v>226</v>
      </c>
      <c r="C143" s="86" t="s">
        <v>335</v>
      </c>
      <c r="D143" s="89" t="s">
        <v>80</v>
      </c>
      <c r="E143" s="89">
        <v>900100</v>
      </c>
      <c r="F143" s="145">
        <v>50000</v>
      </c>
      <c r="G143" s="88">
        <v>10000</v>
      </c>
      <c r="H143" s="113">
        <v>10000</v>
      </c>
      <c r="I143" s="77"/>
    </row>
    <row r="144" spans="1:9" ht="24">
      <c r="A144" s="205" t="s">
        <v>334</v>
      </c>
      <c r="B144" s="82" t="s">
        <v>226</v>
      </c>
      <c r="C144" s="84" t="s">
        <v>336</v>
      </c>
      <c r="D144" s="96"/>
      <c r="E144" s="96"/>
      <c r="F144" s="88">
        <f t="shared" ref="F144:H145" si="70">F145</f>
        <v>5000</v>
      </c>
      <c r="G144" s="88">
        <f t="shared" si="70"/>
        <v>5000</v>
      </c>
      <c r="H144" s="113">
        <f t="shared" si="70"/>
        <v>5000</v>
      </c>
      <c r="I144" s="77"/>
    </row>
    <row r="145" spans="1:9">
      <c r="A145" s="125" t="s">
        <v>72</v>
      </c>
      <c r="B145" s="85" t="s">
        <v>226</v>
      </c>
      <c r="C145" s="86" t="s">
        <v>336</v>
      </c>
      <c r="D145" s="89" t="s">
        <v>73</v>
      </c>
      <c r="E145" s="89"/>
      <c r="F145" s="88">
        <f t="shared" si="70"/>
        <v>5000</v>
      </c>
      <c r="G145" s="88">
        <f t="shared" si="70"/>
        <v>5000</v>
      </c>
      <c r="H145" s="113">
        <f t="shared" si="70"/>
        <v>5000</v>
      </c>
      <c r="I145" s="77"/>
    </row>
    <row r="146" spans="1:9">
      <c r="A146" s="125" t="s">
        <v>79</v>
      </c>
      <c r="B146" s="85" t="s">
        <v>226</v>
      </c>
      <c r="C146" s="86" t="s">
        <v>336</v>
      </c>
      <c r="D146" s="89" t="s">
        <v>80</v>
      </c>
      <c r="E146" s="89">
        <v>900100</v>
      </c>
      <c r="F146" s="88">
        <v>5000</v>
      </c>
      <c r="G146" s="88">
        <v>5000</v>
      </c>
      <c r="H146" s="113">
        <v>5000</v>
      </c>
      <c r="I146" s="77"/>
    </row>
    <row r="147" spans="1:9">
      <c r="A147" s="200" t="s">
        <v>81</v>
      </c>
      <c r="B147" s="82" t="s">
        <v>227</v>
      </c>
      <c r="C147" s="78"/>
      <c r="D147" s="78"/>
      <c r="E147" s="78"/>
      <c r="F147" s="81">
        <f>F148+F154+F197+F215+F221</f>
        <v>287681.5</v>
      </c>
      <c r="G147" s="81">
        <f t="shared" ref="G147:H147" si="71">G148+G154+G197+G215+G221</f>
        <v>271511.59999999998</v>
      </c>
      <c r="H147" s="133">
        <f t="shared" si="71"/>
        <v>269882.3</v>
      </c>
      <c r="I147" s="77"/>
    </row>
    <row r="148" spans="1:9">
      <c r="A148" s="220" t="s">
        <v>719</v>
      </c>
      <c r="B148" s="82" t="s">
        <v>227</v>
      </c>
      <c r="C148" s="95" t="s">
        <v>201</v>
      </c>
      <c r="D148" s="78"/>
      <c r="E148" s="78"/>
      <c r="F148" s="81">
        <f>F149</f>
        <v>784</v>
      </c>
      <c r="G148" s="81">
        <f t="shared" ref="G148:H150" si="72">G149</f>
        <v>784</v>
      </c>
      <c r="H148" s="133">
        <f t="shared" si="72"/>
        <v>784</v>
      </c>
      <c r="I148" s="77"/>
    </row>
    <row r="149" spans="1:9">
      <c r="A149" s="207" t="s">
        <v>115</v>
      </c>
      <c r="B149" s="82" t="s">
        <v>227</v>
      </c>
      <c r="C149" s="107" t="s">
        <v>202</v>
      </c>
      <c r="D149" s="78"/>
      <c r="E149" s="78"/>
      <c r="F149" s="81">
        <f>F150</f>
        <v>784</v>
      </c>
      <c r="G149" s="81">
        <f t="shared" si="72"/>
        <v>784</v>
      </c>
      <c r="H149" s="133">
        <f t="shared" si="72"/>
        <v>784</v>
      </c>
      <c r="I149" s="77"/>
    </row>
    <row r="150" spans="1:9" ht="24">
      <c r="A150" s="161" t="s">
        <v>348</v>
      </c>
      <c r="B150" s="82" t="s">
        <v>227</v>
      </c>
      <c r="C150" s="84" t="s">
        <v>533</v>
      </c>
      <c r="D150" s="78"/>
      <c r="E150" s="78"/>
      <c r="F150" s="81">
        <f>F151</f>
        <v>784</v>
      </c>
      <c r="G150" s="81">
        <f t="shared" si="72"/>
        <v>784</v>
      </c>
      <c r="H150" s="133">
        <f t="shared" si="72"/>
        <v>784</v>
      </c>
      <c r="I150" s="77"/>
    </row>
    <row r="151" spans="1:9" ht="36">
      <c r="A151" s="209" t="s">
        <v>347</v>
      </c>
      <c r="B151" s="85" t="s">
        <v>227</v>
      </c>
      <c r="C151" s="86" t="s">
        <v>676</v>
      </c>
      <c r="D151" s="96"/>
      <c r="E151" s="96"/>
      <c r="F151" s="88">
        <f>F152</f>
        <v>784</v>
      </c>
      <c r="G151" s="88">
        <f>G152</f>
        <v>784</v>
      </c>
      <c r="H151" s="113">
        <f>H152</f>
        <v>784</v>
      </c>
      <c r="I151" s="77"/>
    </row>
    <row r="152" spans="1:9" ht="24">
      <c r="A152" s="125" t="s">
        <v>84</v>
      </c>
      <c r="B152" s="85" t="s">
        <v>227</v>
      </c>
      <c r="C152" s="86" t="s">
        <v>676</v>
      </c>
      <c r="D152" s="89" t="s">
        <v>85</v>
      </c>
      <c r="E152" s="89"/>
      <c r="F152" s="88">
        <f>F153</f>
        <v>784</v>
      </c>
      <c r="G152" s="88">
        <f t="shared" ref="G152:H152" si="73">G153</f>
        <v>784</v>
      </c>
      <c r="H152" s="113">
        <f t="shared" si="73"/>
        <v>784</v>
      </c>
      <c r="I152" s="77"/>
    </row>
    <row r="153" spans="1:9">
      <c r="A153" s="125" t="s">
        <v>86</v>
      </c>
      <c r="B153" s="85" t="s">
        <v>227</v>
      </c>
      <c r="C153" s="86" t="s">
        <v>676</v>
      </c>
      <c r="D153" s="89" t="s">
        <v>87</v>
      </c>
      <c r="E153" s="89">
        <v>900303</v>
      </c>
      <c r="F153" s="88">
        <v>784</v>
      </c>
      <c r="G153" s="88">
        <v>784</v>
      </c>
      <c r="H153" s="113">
        <v>784</v>
      </c>
      <c r="I153" s="77"/>
    </row>
    <row r="154" spans="1:9" ht="24">
      <c r="A154" s="201" t="s">
        <v>257</v>
      </c>
      <c r="B154" s="82" t="s">
        <v>227</v>
      </c>
      <c r="C154" s="84" t="s">
        <v>190</v>
      </c>
      <c r="D154" s="78"/>
      <c r="E154" s="78"/>
      <c r="F154" s="81">
        <f>F155+F177</f>
        <v>233806.2</v>
      </c>
      <c r="G154" s="81">
        <f t="shared" ref="G154:H154" si="74">G155+G177</f>
        <v>224362.8</v>
      </c>
      <c r="H154" s="133">
        <f t="shared" si="74"/>
        <v>223417.3</v>
      </c>
      <c r="I154" s="77"/>
    </row>
    <row r="155" spans="1:9">
      <c r="A155" s="201" t="s">
        <v>346</v>
      </c>
      <c r="B155" s="82" t="s">
        <v>227</v>
      </c>
      <c r="C155" s="84" t="s">
        <v>191</v>
      </c>
      <c r="D155" s="78"/>
      <c r="E155" s="78"/>
      <c r="F155" s="81">
        <f>F156+F160+F169</f>
        <v>33406.6</v>
      </c>
      <c r="G155" s="81">
        <f>G156+G160+G169</f>
        <v>31360.2</v>
      </c>
      <c r="H155" s="133">
        <f>H156+H160+H169</f>
        <v>31260.2</v>
      </c>
      <c r="I155" s="77"/>
    </row>
    <row r="156" spans="1:9" ht="24">
      <c r="A156" s="221" t="s">
        <v>349</v>
      </c>
      <c r="B156" s="82" t="s">
        <v>227</v>
      </c>
      <c r="C156" s="84" t="s">
        <v>350</v>
      </c>
      <c r="D156" s="97"/>
      <c r="E156" s="97"/>
      <c r="F156" s="81">
        <f>F157</f>
        <v>4835.8</v>
      </c>
      <c r="G156" s="81">
        <f t="shared" ref="G156:H156" si="75">G157</f>
        <v>1450</v>
      </c>
      <c r="H156" s="133">
        <f t="shared" si="75"/>
        <v>1350</v>
      </c>
      <c r="I156" s="77"/>
    </row>
    <row r="157" spans="1:9" ht="48">
      <c r="A157" s="163" t="s">
        <v>575</v>
      </c>
      <c r="B157" s="85" t="s">
        <v>227</v>
      </c>
      <c r="C157" s="86" t="s">
        <v>576</v>
      </c>
      <c r="D157" s="96"/>
      <c r="E157" s="96"/>
      <c r="F157" s="88">
        <f t="shared" ref="F157:H158" si="76">F158</f>
        <v>4835.8</v>
      </c>
      <c r="G157" s="88">
        <f t="shared" si="76"/>
        <v>1450</v>
      </c>
      <c r="H157" s="113">
        <f t="shared" si="76"/>
        <v>1350</v>
      </c>
      <c r="I157" s="77"/>
    </row>
    <row r="158" spans="1:9" ht="24">
      <c r="A158" s="125" t="s">
        <v>67</v>
      </c>
      <c r="B158" s="85" t="s">
        <v>227</v>
      </c>
      <c r="C158" s="86" t="s">
        <v>576</v>
      </c>
      <c r="D158" s="89" t="s">
        <v>68</v>
      </c>
      <c r="E158" s="89"/>
      <c r="F158" s="88">
        <f t="shared" si="76"/>
        <v>4835.8</v>
      </c>
      <c r="G158" s="88">
        <f t="shared" si="76"/>
        <v>1450</v>
      </c>
      <c r="H158" s="113">
        <f t="shared" si="76"/>
        <v>1350</v>
      </c>
      <c r="I158" s="77"/>
    </row>
    <row r="159" spans="1:9" ht="24">
      <c r="A159" s="125" t="s">
        <v>69</v>
      </c>
      <c r="B159" s="85" t="s">
        <v>227</v>
      </c>
      <c r="C159" s="86" t="s">
        <v>576</v>
      </c>
      <c r="D159" s="89" t="s">
        <v>70</v>
      </c>
      <c r="E159" s="89">
        <v>900100</v>
      </c>
      <c r="F159" s="145">
        <v>4835.8</v>
      </c>
      <c r="G159" s="88">
        <v>1450</v>
      </c>
      <c r="H159" s="113">
        <v>1350</v>
      </c>
      <c r="I159" s="77"/>
    </row>
    <row r="160" spans="1:9">
      <c r="A160" s="201" t="s">
        <v>255</v>
      </c>
      <c r="B160" s="82" t="s">
        <v>227</v>
      </c>
      <c r="C160" s="84" t="s">
        <v>343</v>
      </c>
      <c r="D160" s="94"/>
      <c r="E160" s="94"/>
      <c r="F160" s="81">
        <f t="shared" ref="F160:H160" si="77">F161+F166</f>
        <v>10612.7</v>
      </c>
      <c r="G160" s="81">
        <f t="shared" si="77"/>
        <v>10612.7</v>
      </c>
      <c r="H160" s="133">
        <f t="shared" si="77"/>
        <v>10612.7</v>
      </c>
      <c r="I160" s="77"/>
    </row>
    <row r="161" spans="1:9" ht="24">
      <c r="A161" s="222" t="s">
        <v>341</v>
      </c>
      <c r="B161" s="85" t="s">
        <v>227</v>
      </c>
      <c r="C161" s="86" t="s">
        <v>344</v>
      </c>
      <c r="D161" s="89"/>
      <c r="E161" s="89"/>
      <c r="F161" s="88">
        <f>F162+F164</f>
        <v>8855</v>
      </c>
      <c r="G161" s="88">
        <f t="shared" ref="G161:H161" si="78">G162+G164</f>
        <v>8855</v>
      </c>
      <c r="H161" s="113">
        <f t="shared" si="78"/>
        <v>8855</v>
      </c>
      <c r="I161" s="77"/>
    </row>
    <row r="162" spans="1:9" ht="36">
      <c r="A162" s="125" t="s">
        <v>62</v>
      </c>
      <c r="B162" s="85" t="s">
        <v>227</v>
      </c>
      <c r="C162" s="86" t="s">
        <v>344</v>
      </c>
      <c r="D162" s="89" t="s">
        <v>63</v>
      </c>
      <c r="E162" s="89"/>
      <c r="F162" s="88">
        <f>F163</f>
        <v>7127</v>
      </c>
      <c r="G162" s="88">
        <f t="shared" ref="G162:H162" si="79">G163</f>
        <v>7127</v>
      </c>
      <c r="H162" s="113">
        <f t="shared" si="79"/>
        <v>7127</v>
      </c>
      <c r="I162" s="77"/>
    </row>
    <row r="163" spans="1:9" ht="12.75">
      <c r="A163" s="125" t="s">
        <v>64</v>
      </c>
      <c r="B163" s="85" t="s">
        <v>227</v>
      </c>
      <c r="C163" s="86" t="s">
        <v>344</v>
      </c>
      <c r="D163" s="89" t="s">
        <v>65</v>
      </c>
      <c r="E163" s="89">
        <v>900303</v>
      </c>
      <c r="F163" s="145">
        <v>7127</v>
      </c>
      <c r="G163" s="145">
        <v>7127</v>
      </c>
      <c r="H163" s="146">
        <v>7127</v>
      </c>
      <c r="I163" s="77"/>
    </row>
    <row r="164" spans="1:9" ht="24">
      <c r="A164" s="125" t="s">
        <v>67</v>
      </c>
      <c r="B164" s="85" t="s">
        <v>227</v>
      </c>
      <c r="C164" s="86" t="s">
        <v>344</v>
      </c>
      <c r="D164" s="89" t="s">
        <v>68</v>
      </c>
      <c r="E164" s="89"/>
      <c r="F164" s="88">
        <f>F165</f>
        <v>1728</v>
      </c>
      <c r="G164" s="88">
        <f t="shared" ref="G164:H164" si="80">G165</f>
        <v>1728</v>
      </c>
      <c r="H164" s="113">
        <f t="shared" si="80"/>
        <v>1728</v>
      </c>
      <c r="I164" s="77"/>
    </row>
    <row r="165" spans="1:9" ht="24">
      <c r="A165" s="125" t="s">
        <v>69</v>
      </c>
      <c r="B165" s="85" t="s">
        <v>227</v>
      </c>
      <c r="C165" s="86" t="s">
        <v>344</v>
      </c>
      <c r="D165" s="89" t="s">
        <v>70</v>
      </c>
      <c r="E165" s="89">
        <v>900303</v>
      </c>
      <c r="F165" s="145">
        <v>1728</v>
      </c>
      <c r="G165" s="145">
        <v>1728</v>
      </c>
      <c r="H165" s="146">
        <v>1728</v>
      </c>
      <c r="I165" s="77"/>
    </row>
    <row r="166" spans="1:9" ht="24">
      <c r="A166" s="222" t="s">
        <v>342</v>
      </c>
      <c r="B166" s="85" t="s">
        <v>227</v>
      </c>
      <c r="C166" s="86" t="s">
        <v>345</v>
      </c>
      <c r="D166" s="89"/>
      <c r="E166" s="89"/>
      <c r="F166" s="88">
        <f t="shared" ref="F166:H167" si="81">F167</f>
        <v>1757.7</v>
      </c>
      <c r="G166" s="88">
        <f t="shared" si="81"/>
        <v>1757.7</v>
      </c>
      <c r="H166" s="113">
        <f t="shared" si="81"/>
        <v>1757.7</v>
      </c>
      <c r="I166" s="77"/>
    </row>
    <row r="167" spans="1:9" ht="36">
      <c r="A167" s="125" t="s">
        <v>62</v>
      </c>
      <c r="B167" s="85" t="s">
        <v>227</v>
      </c>
      <c r="C167" s="86" t="s">
        <v>345</v>
      </c>
      <c r="D167" s="89" t="s">
        <v>63</v>
      </c>
      <c r="E167" s="89"/>
      <c r="F167" s="88">
        <f t="shared" si="81"/>
        <v>1757.7</v>
      </c>
      <c r="G167" s="88">
        <f t="shared" si="81"/>
        <v>1757.7</v>
      </c>
      <c r="H167" s="113">
        <f t="shared" si="81"/>
        <v>1757.7</v>
      </c>
      <c r="I167" s="77"/>
    </row>
    <row r="168" spans="1:9">
      <c r="A168" s="125" t="s">
        <v>64</v>
      </c>
      <c r="B168" s="85" t="s">
        <v>227</v>
      </c>
      <c r="C168" s="86" t="s">
        <v>345</v>
      </c>
      <c r="D168" s="89" t="s">
        <v>65</v>
      </c>
      <c r="E168" s="89">
        <v>900100</v>
      </c>
      <c r="F168" s="88">
        <v>1757.7</v>
      </c>
      <c r="G168" s="88">
        <v>1757.7</v>
      </c>
      <c r="H168" s="113">
        <v>1757.7</v>
      </c>
      <c r="I168" s="77"/>
    </row>
    <row r="169" spans="1:9" ht="24">
      <c r="A169" s="159" t="s">
        <v>587</v>
      </c>
      <c r="B169" s="108" t="s">
        <v>227</v>
      </c>
      <c r="C169" s="84" t="s">
        <v>588</v>
      </c>
      <c r="D169" s="94"/>
      <c r="E169" s="94"/>
      <c r="F169" s="81">
        <f>F170</f>
        <v>17958.099999999999</v>
      </c>
      <c r="G169" s="81">
        <f t="shared" ref="G169:H169" si="82">G170</f>
        <v>19297.5</v>
      </c>
      <c r="H169" s="133">
        <f t="shared" si="82"/>
        <v>19297.5</v>
      </c>
      <c r="I169" s="77"/>
    </row>
    <row r="170" spans="1:9">
      <c r="A170" s="125" t="s">
        <v>61</v>
      </c>
      <c r="B170" s="103" t="s">
        <v>227</v>
      </c>
      <c r="C170" s="86" t="s">
        <v>589</v>
      </c>
      <c r="D170" s="89"/>
      <c r="E170" s="89"/>
      <c r="F170" s="88">
        <f>F171+F173+F175</f>
        <v>17958.099999999999</v>
      </c>
      <c r="G170" s="88">
        <f>G171+G173+G175</f>
        <v>19297.5</v>
      </c>
      <c r="H170" s="113">
        <f>H171+H173+H175</f>
        <v>19297.5</v>
      </c>
      <c r="I170" s="77"/>
    </row>
    <row r="171" spans="1:9" ht="36">
      <c r="A171" s="125" t="s">
        <v>62</v>
      </c>
      <c r="B171" s="103" t="s">
        <v>227</v>
      </c>
      <c r="C171" s="86" t="s">
        <v>589</v>
      </c>
      <c r="D171" s="89" t="s">
        <v>63</v>
      </c>
      <c r="E171" s="89"/>
      <c r="F171" s="88">
        <f>F172</f>
        <v>17211.599999999999</v>
      </c>
      <c r="G171" s="88">
        <f>G172</f>
        <v>17946</v>
      </c>
      <c r="H171" s="113">
        <f>H172</f>
        <v>17946</v>
      </c>
      <c r="I171" s="77"/>
    </row>
    <row r="172" spans="1:9" ht="12.75">
      <c r="A172" s="125" t="s">
        <v>64</v>
      </c>
      <c r="B172" s="103" t="s">
        <v>227</v>
      </c>
      <c r="C172" s="86" t="s">
        <v>589</v>
      </c>
      <c r="D172" s="89" t="s">
        <v>65</v>
      </c>
      <c r="E172" s="89">
        <v>900100</v>
      </c>
      <c r="F172" s="145">
        <v>17211.599999999999</v>
      </c>
      <c r="G172" s="88">
        <v>17946</v>
      </c>
      <c r="H172" s="113">
        <v>17946</v>
      </c>
      <c r="I172" s="77"/>
    </row>
    <row r="173" spans="1:9" ht="24">
      <c r="A173" s="125" t="s">
        <v>67</v>
      </c>
      <c r="B173" s="103" t="s">
        <v>227</v>
      </c>
      <c r="C173" s="86" t="s">
        <v>589</v>
      </c>
      <c r="D173" s="89" t="s">
        <v>68</v>
      </c>
      <c r="E173" s="89"/>
      <c r="F173" s="88">
        <f>F174</f>
        <v>550</v>
      </c>
      <c r="G173" s="88">
        <f>G174</f>
        <v>700</v>
      </c>
      <c r="H173" s="113">
        <f>H174</f>
        <v>700</v>
      </c>
      <c r="I173" s="77"/>
    </row>
    <row r="174" spans="1:9" ht="24">
      <c r="A174" s="125" t="s">
        <v>69</v>
      </c>
      <c r="B174" s="103" t="s">
        <v>227</v>
      </c>
      <c r="C174" s="86" t="s">
        <v>589</v>
      </c>
      <c r="D174" s="89" t="s">
        <v>70</v>
      </c>
      <c r="E174" s="89">
        <v>900100</v>
      </c>
      <c r="F174" s="88">
        <v>550</v>
      </c>
      <c r="G174" s="88">
        <v>700</v>
      </c>
      <c r="H174" s="113">
        <v>700</v>
      </c>
      <c r="I174" s="77"/>
    </row>
    <row r="175" spans="1:9">
      <c r="A175" s="125" t="s">
        <v>72</v>
      </c>
      <c r="B175" s="103" t="s">
        <v>227</v>
      </c>
      <c r="C175" s="86" t="s">
        <v>589</v>
      </c>
      <c r="D175" s="89" t="s">
        <v>73</v>
      </c>
      <c r="E175" s="89"/>
      <c r="F175" s="88">
        <f>F176</f>
        <v>196.5</v>
      </c>
      <c r="G175" s="88">
        <f>G176</f>
        <v>651.5</v>
      </c>
      <c r="H175" s="113">
        <f>H176</f>
        <v>651.5</v>
      </c>
      <c r="I175" s="77"/>
    </row>
    <row r="176" spans="1:9" ht="12.75">
      <c r="A176" s="125" t="s">
        <v>74</v>
      </c>
      <c r="B176" s="103" t="s">
        <v>227</v>
      </c>
      <c r="C176" s="86" t="s">
        <v>589</v>
      </c>
      <c r="D176" s="89" t="s">
        <v>75</v>
      </c>
      <c r="E176" s="89">
        <v>900100</v>
      </c>
      <c r="F176" s="145">
        <v>196.5</v>
      </c>
      <c r="G176" s="88">
        <v>651.5</v>
      </c>
      <c r="H176" s="113">
        <v>651.5</v>
      </c>
      <c r="I176" s="77"/>
    </row>
    <row r="177" spans="1:15">
      <c r="A177" s="201" t="s">
        <v>255</v>
      </c>
      <c r="B177" s="82" t="s">
        <v>227</v>
      </c>
      <c r="C177" s="84" t="s">
        <v>209</v>
      </c>
      <c r="D177" s="89"/>
      <c r="E177" s="89"/>
      <c r="F177" s="81">
        <f>F178</f>
        <v>200399.6</v>
      </c>
      <c r="G177" s="81">
        <f t="shared" ref="G177:H177" si="83">G178</f>
        <v>193002.59999999998</v>
      </c>
      <c r="H177" s="133">
        <f t="shared" si="83"/>
        <v>192157.09999999998</v>
      </c>
      <c r="I177" s="77"/>
    </row>
    <row r="178" spans="1:15" ht="24">
      <c r="A178" s="202" t="s">
        <v>256</v>
      </c>
      <c r="B178" s="82" t="s">
        <v>227</v>
      </c>
      <c r="C178" s="84" t="s">
        <v>210</v>
      </c>
      <c r="D178" s="89"/>
      <c r="E178" s="89"/>
      <c r="F178" s="81">
        <f>F184+F187+F194+F179</f>
        <v>200399.6</v>
      </c>
      <c r="G178" s="81">
        <f t="shared" ref="G178:I178" si="84">G184+G187+G194+G179</f>
        <v>193002.59999999998</v>
      </c>
      <c r="H178" s="133">
        <f t="shared" si="84"/>
        <v>192157.09999999998</v>
      </c>
      <c r="I178" s="109">
        <f t="shared" si="84"/>
        <v>0</v>
      </c>
    </row>
    <row r="179" spans="1:15" ht="12.75">
      <c r="A179" s="193" t="s">
        <v>277</v>
      </c>
      <c r="B179" s="85" t="s">
        <v>227</v>
      </c>
      <c r="C179" s="149" t="s">
        <v>278</v>
      </c>
      <c r="D179" s="89"/>
      <c r="E179" s="89"/>
      <c r="F179" s="88">
        <f>F180+F182</f>
        <v>30054.7</v>
      </c>
      <c r="G179" s="88">
        <f t="shared" ref="G179:I179" si="85">G180+G182</f>
        <v>26689</v>
      </c>
      <c r="H179" s="113">
        <f t="shared" si="85"/>
        <v>25843.5</v>
      </c>
      <c r="I179" s="105">
        <f t="shared" si="85"/>
        <v>0</v>
      </c>
    </row>
    <row r="180" spans="1:15" ht="24">
      <c r="A180" s="125" t="s">
        <v>67</v>
      </c>
      <c r="B180" s="85" t="s">
        <v>227</v>
      </c>
      <c r="C180" s="149" t="s">
        <v>278</v>
      </c>
      <c r="D180" s="89" t="s">
        <v>68</v>
      </c>
      <c r="E180" s="89"/>
      <c r="F180" s="88">
        <f>F181</f>
        <v>29994.7</v>
      </c>
      <c r="G180" s="88">
        <f t="shared" ref="G180:H180" si="86">G181</f>
        <v>26629</v>
      </c>
      <c r="H180" s="113">
        <f t="shared" si="86"/>
        <v>25783.5</v>
      </c>
      <c r="I180" s="192"/>
    </row>
    <row r="181" spans="1:15" ht="24">
      <c r="A181" s="125" t="s">
        <v>69</v>
      </c>
      <c r="B181" s="85" t="s">
        <v>227</v>
      </c>
      <c r="C181" s="149" t="s">
        <v>278</v>
      </c>
      <c r="D181" s="89" t="s">
        <v>70</v>
      </c>
      <c r="E181" s="89">
        <v>900100</v>
      </c>
      <c r="F181" s="88">
        <v>29994.7</v>
      </c>
      <c r="G181" s="88">
        <v>26629</v>
      </c>
      <c r="H181" s="113">
        <v>25783.5</v>
      </c>
      <c r="I181" s="192"/>
      <c r="N181" s="75">
        <v>26629</v>
      </c>
      <c r="O181" s="75">
        <v>25783.5</v>
      </c>
    </row>
    <row r="182" spans="1:15" ht="12.75">
      <c r="A182" s="125" t="s">
        <v>72</v>
      </c>
      <c r="B182" s="85" t="s">
        <v>227</v>
      </c>
      <c r="C182" s="149" t="s">
        <v>278</v>
      </c>
      <c r="D182" s="89" t="s">
        <v>73</v>
      </c>
      <c r="E182" s="89"/>
      <c r="F182" s="88">
        <f>F183</f>
        <v>60</v>
      </c>
      <c r="G182" s="88">
        <f t="shared" ref="G182:H182" si="87">G183</f>
        <v>60</v>
      </c>
      <c r="H182" s="113">
        <f t="shared" si="87"/>
        <v>60</v>
      </c>
      <c r="I182" s="192"/>
    </row>
    <row r="183" spans="1:15" ht="12.75">
      <c r="A183" s="125" t="s">
        <v>74</v>
      </c>
      <c r="B183" s="85" t="s">
        <v>227</v>
      </c>
      <c r="C183" s="149" t="s">
        <v>278</v>
      </c>
      <c r="D183" s="89" t="s">
        <v>75</v>
      </c>
      <c r="E183" s="89">
        <v>900100</v>
      </c>
      <c r="F183" s="88">
        <v>60</v>
      </c>
      <c r="G183" s="88">
        <v>60</v>
      </c>
      <c r="H183" s="113">
        <v>60</v>
      </c>
      <c r="I183" s="192"/>
      <c r="N183" s="75">
        <v>60</v>
      </c>
      <c r="O183" s="75">
        <v>60</v>
      </c>
    </row>
    <row r="184" spans="1:15" ht="24">
      <c r="A184" s="163" t="s">
        <v>337</v>
      </c>
      <c r="B184" s="85" t="s">
        <v>227</v>
      </c>
      <c r="C184" s="103" t="s">
        <v>339</v>
      </c>
      <c r="D184" s="93"/>
      <c r="E184" s="93"/>
      <c r="F184" s="88">
        <f t="shared" ref="F184:H185" si="88">F185</f>
        <v>40301.599999999999</v>
      </c>
      <c r="G184" s="88">
        <f t="shared" si="88"/>
        <v>38224.300000000003</v>
      </c>
      <c r="H184" s="113">
        <f t="shared" si="88"/>
        <v>38224.300000000003</v>
      </c>
      <c r="I184" s="77"/>
    </row>
    <row r="185" spans="1:15" ht="24">
      <c r="A185" s="125" t="s">
        <v>84</v>
      </c>
      <c r="B185" s="85" t="s">
        <v>227</v>
      </c>
      <c r="C185" s="103" t="s">
        <v>339</v>
      </c>
      <c r="D185" s="93">
        <v>600</v>
      </c>
      <c r="E185" s="93"/>
      <c r="F185" s="88">
        <f t="shared" si="88"/>
        <v>40301.599999999999</v>
      </c>
      <c r="G185" s="88">
        <f t="shared" si="88"/>
        <v>38224.300000000003</v>
      </c>
      <c r="H185" s="113">
        <f t="shared" si="88"/>
        <v>38224.300000000003</v>
      </c>
      <c r="I185" s="77"/>
    </row>
    <row r="186" spans="1:15" ht="12.75">
      <c r="A186" s="125" t="s">
        <v>86</v>
      </c>
      <c r="B186" s="85" t="s">
        <v>227</v>
      </c>
      <c r="C186" s="103" t="s">
        <v>339</v>
      </c>
      <c r="D186" s="93">
        <v>610</v>
      </c>
      <c r="E186" s="89">
        <v>900100</v>
      </c>
      <c r="F186" s="145">
        <v>40301.599999999999</v>
      </c>
      <c r="G186" s="145">
        <v>38224.300000000003</v>
      </c>
      <c r="H186" s="146">
        <v>38224.300000000003</v>
      </c>
      <c r="I186" s="77"/>
    </row>
    <row r="187" spans="1:15" ht="24">
      <c r="A187" s="163" t="s">
        <v>338</v>
      </c>
      <c r="B187" s="85" t="s">
        <v>227</v>
      </c>
      <c r="C187" s="103" t="s">
        <v>340</v>
      </c>
      <c r="D187" s="96"/>
      <c r="E187" s="96"/>
      <c r="F187" s="88">
        <f t="shared" ref="F187:H187" si="89">F188+F190+F192</f>
        <v>129828.5</v>
      </c>
      <c r="G187" s="88">
        <f t="shared" si="89"/>
        <v>127874.5</v>
      </c>
      <c r="H187" s="113">
        <f t="shared" si="89"/>
        <v>127874.5</v>
      </c>
      <c r="I187" s="77"/>
    </row>
    <row r="188" spans="1:15" ht="36">
      <c r="A188" s="125" t="s">
        <v>62</v>
      </c>
      <c r="B188" s="85" t="s">
        <v>227</v>
      </c>
      <c r="C188" s="103" t="s">
        <v>340</v>
      </c>
      <c r="D188" s="89" t="s">
        <v>63</v>
      </c>
      <c r="E188" s="89"/>
      <c r="F188" s="88">
        <f>F189</f>
        <v>116874.8</v>
      </c>
      <c r="G188" s="88">
        <f t="shared" ref="G188:H188" si="90">G189</f>
        <v>116874.8</v>
      </c>
      <c r="H188" s="113">
        <f t="shared" si="90"/>
        <v>116874.8</v>
      </c>
      <c r="I188" s="77"/>
    </row>
    <row r="189" spans="1:15" ht="12.75">
      <c r="A189" s="125" t="s">
        <v>82</v>
      </c>
      <c r="B189" s="85" t="s">
        <v>227</v>
      </c>
      <c r="C189" s="103" t="s">
        <v>340</v>
      </c>
      <c r="D189" s="89" t="s">
        <v>83</v>
      </c>
      <c r="E189" s="89">
        <v>900100</v>
      </c>
      <c r="F189" s="145">
        <v>116874.8</v>
      </c>
      <c r="G189" s="145">
        <v>116874.8</v>
      </c>
      <c r="H189" s="146">
        <v>116874.8</v>
      </c>
      <c r="I189" s="77"/>
      <c r="K189" s="126">
        <f>F187+F1015</f>
        <v>138337.60000000001</v>
      </c>
    </row>
    <row r="190" spans="1:15" ht="24">
      <c r="A190" s="125" t="s">
        <v>67</v>
      </c>
      <c r="B190" s="85" t="s">
        <v>227</v>
      </c>
      <c r="C190" s="103" t="s">
        <v>340</v>
      </c>
      <c r="D190" s="89" t="s">
        <v>68</v>
      </c>
      <c r="E190" s="89"/>
      <c r="F190" s="88">
        <f>F191</f>
        <v>12814.7</v>
      </c>
      <c r="G190" s="88">
        <f t="shared" ref="G190:H190" si="91">G191</f>
        <v>10860.7</v>
      </c>
      <c r="H190" s="113">
        <f t="shared" si="91"/>
        <v>10860.7</v>
      </c>
      <c r="I190" s="77"/>
      <c r="K190" s="126">
        <f>F191+F1019</f>
        <v>13214.7</v>
      </c>
    </row>
    <row r="191" spans="1:15" ht="24">
      <c r="A191" s="125" t="s">
        <v>69</v>
      </c>
      <c r="B191" s="85" t="s">
        <v>227</v>
      </c>
      <c r="C191" s="103" t="s">
        <v>340</v>
      </c>
      <c r="D191" s="89" t="s">
        <v>70</v>
      </c>
      <c r="E191" s="89">
        <v>900100</v>
      </c>
      <c r="F191" s="145">
        <v>12814.7</v>
      </c>
      <c r="G191" s="88">
        <v>10860.7</v>
      </c>
      <c r="H191" s="113">
        <v>10860.7</v>
      </c>
      <c r="I191" s="77"/>
    </row>
    <row r="192" spans="1:15">
      <c r="A192" s="125" t="s">
        <v>72</v>
      </c>
      <c r="B192" s="85" t="s">
        <v>227</v>
      </c>
      <c r="C192" s="103" t="s">
        <v>340</v>
      </c>
      <c r="D192" s="89" t="s">
        <v>73</v>
      </c>
      <c r="E192" s="89"/>
      <c r="F192" s="88">
        <f>F193</f>
        <v>139</v>
      </c>
      <c r="G192" s="88">
        <f t="shared" ref="G192:H192" si="92">G193</f>
        <v>139</v>
      </c>
      <c r="H192" s="113">
        <f t="shared" si="92"/>
        <v>139</v>
      </c>
      <c r="I192" s="77"/>
    </row>
    <row r="193" spans="1:9">
      <c r="A193" s="125" t="s">
        <v>74</v>
      </c>
      <c r="B193" s="85" t="s">
        <v>227</v>
      </c>
      <c r="C193" s="103" t="s">
        <v>340</v>
      </c>
      <c r="D193" s="89" t="s">
        <v>75</v>
      </c>
      <c r="E193" s="89">
        <v>900100</v>
      </c>
      <c r="F193" s="88">
        <v>139</v>
      </c>
      <c r="G193" s="88">
        <v>139</v>
      </c>
      <c r="H193" s="113">
        <v>139</v>
      </c>
      <c r="I193" s="77"/>
    </row>
    <row r="194" spans="1:9">
      <c r="A194" s="125" t="s">
        <v>784</v>
      </c>
      <c r="B194" s="85" t="s">
        <v>227</v>
      </c>
      <c r="C194" s="103" t="s">
        <v>785</v>
      </c>
      <c r="D194" s="89"/>
      <c r="E194" s="89"/>
      <c r="F194" s="88">
        <f>F195</f>
        <v>214.8</v>
      </c>
      <c r="G194" s="88">
        <f t="shared" ref="G194:H195" si="93">G195</f>
        <v>214.8</v>
      </c>
      <c r="H194" s="113">
        <f t="shared" si="93"/>
        <v>214.8</v>
      </c>
      <c r="I194" s="77"/>
    </row>
    <row r="195" spans="1:9">
      <c r="A195" s="125" t="s">
        <v>72</v>
      </c>
      <c r="B195" s="85" t="s">
        <v>227</v>
      </c>
      <c r="C195" s="103" t="s">
        <v>785</v>
      </c>
      <c r="D195" s="89">
        <v>800</v>
      </c>
      <c r="E195" s="89"/>
      <c r="F195" s="88">
        <f>F196</f>
        <v>214.8</v>
      </c>
      <c r="G195" s="88">
        <f t="shared" si="93"/>
        <v>214.8</v>
      </c>
      <c r="H195" s="113">
        <f t="shared" si="93"/>
        <v>214.8</v>
      </c>
      <c r="I195" s="77"/>
    </row>
    <row r="196" spans="1:9">
      <c r="A196" s="125" t="s">
        <v>74</v>
      </c>
      <c r="B196" s="85" t="s">
        <v>227</v>
      </c>
      <c r="C196" s="103" t="s">
        <v>785</v>
      </c>
      <c r="D196" s="89">
        <v>850</v>
      </c>
      <c r="E196" s="89">
        <v>900100</v>
      </c>
      <c r="F196" s="88">
        <v>214.8</v>
      </c>
      <c r="G196" s="88">
        <v>214.8</v>
      </c>
      <c r="H196" s="113">
        <v>214.8</v>
      </c>
      <c r="I196" s="77"/>
    </row>
    <row r="197" spans="1:9" ht="36">
      <c r="A197" s="161" t="s">
        <v>313</v>
      </c>
      <c r="B197" s="82" t="s">
        <v>227</v>
      </c>
      <c r="C197" s="84" t="s">
        <v>171</v>
      </c>
      <c r="D197" s="89"/>
      <c r="E197" s="89"/>
      <c r="F197" s="81">
        <f>F206+F198</f>
        <v>1210</v>
      </c>
      <c r="G197" s="81">
        <f>G206+G198</f>
        <v>905</v>
      </c>
      <c r="H197" s="133">
        <f>H206+H198</f>
        <v>281</v>
      </c>
      <c r="I197" s="77"/>
    </row>
    <row r="198" spans="1:9" ht="36">
      <c r="A198" s="161" t="s">
        <v>314</v>
      </c>
      <c r="B198" s="82" t="s">
        <v>227</v>
      </c>
      <c r="C198" s="84" t="s">
        <v>172</v>
      </c>
      <c r="D198" s="97"/>
      <c r="E198" s="97"/>
      <c r="F198" s="81">
        <f>F199</f>
        <v>250</v>
      </c>
      <c r="G198" s="81">
        <f t="shared" ref="G198:H198" si="94">G199</f>
        <v>250</v>
      </c>
      <c r="H198" s="133">
        <f t="shared" si="94"/>
        <v>250</v>
      </c>
      <c r="I198" s="77"/>
    </row>
    <row r="199" spans="1:9" ht="24">
      <c r="A199" s="159" t="s">
        <v>578</v>
      </c>
      <c r="B199" s="82" t="s">
        <v>227</v>
      </c>
      <c r="C199" s="84" t="s">
        <v>581</v>
      </c>
      <c r="D199" s="89"/>
      <c r="E199" s="89"/>
      <c r="F199" s="88">
        <f>F200+F203</f>
        <v>250</v>
      </c>
      <c r="G199" s="88">
        <f t="shared" ref="G199:H199" si="95">G200+G203</f>
        <v>250</v>
      </c>
      <c r="H199" s="113">
        <f t="shared" si="95"/>
        <v>250</v>
      </c>
      <c r="I199" s="77"/>
    </row>
    <row r="200" spans="1:9" ht="96">
      <c r="A200" s="125" t="s">
        <v>579</v>
      </c>
      <c r="B200" s="85" t="s">
        <v>227</v>
      </c>
      <c r="C200" s="86" t="s">
        <v>582</v>
      </c>
      <c r="D200" s="89"/>
      <c r="E200" s="89"/>
      <c r="F200" s="88">
        <f t="shared" ref="F200:H201" si="96">F201</f>
        <v>50</v>
      </c>
      <c r="G200" s="88">
        <f t="shared" si="96"/>
        <v>50</v>
      </c>
      <c r="H200" s="113">
        <f t="shared" si="96"/>
        <v>50</v>
      </c>
      <c r="I200" s="77"/>
    </row>
    <row r="201" spans="1:9" ht="24">
      <c r="A201" s="125" t="s">
        <v>67</v>
      </c>
      <c r="B201" s="85" t="s">
        <v>227</v>
      </c>
      <c r="C201" s="86" t="s">
        <v>582</v>
      </c>
      <c r="D201" s="89" t="s">
        <v>68</v>
      </c>
      <c r="E201" s="89"/>
      <c r="F201" s="88">
        <f t="shared" si="96"/>
        <v>50</v>
      </c>
      <c r="G201" s="88">
        <f t="shared" si="96"/>
        <v>50</v>
      </c>
      <c r="H201" s="113">
        <f t="shared" si="96"/>
        <v>50</v>
      </c>
      <c r="I201" s="77"/>
    </row>
    <row r="202" spans="1:9" ht="24">
      <c r="A202" s="125" t="s">
        <v>69</v>
      </c>
      <c r="B202" s="85" t="s">
        <v>227</v>
      </c>
      <c r="C202" s="86" t="s">
        <v>582</v>
      </c>
      <c r="D202" s="89" t="s">
        <v>70</v>
      </c>
      <c r="E202" s="89">
        <v>900100</v>
      </c>
      <c r="F202" s="88">
        <v>50</v>
      </c>
      <c r="G202" s="88">
        <v>50</v>
      </c>
      <c r="H202" s="113">
        <v>50</v>
      </c>
      <c r="I202" s="77"/>
    </row>
    <row r="203" spans="1:9" ht="72">
      <c r="A203" s="125" t="s">
        <v>580</v>
      </c>
      <c r="B203" s="85" t="s">
        <v>227</v>
      </c>
      <c r="C203" s="86" t="s">
        <v>583</v>
      </c>
      <c r="D203" s="89"/>
      <c r="E203" s="89"/>
      <c r="F203" s="88">
        <f t="shared" ref="F203:H204" si="97">F204</f>
        <v>200</v>
      </c>
      <c r="G203" s="88">
        <f t="shared" si="97"/>
        <v>200</v>
      </c>
      <c r="H203" s="113">
        <f t="shared" si="97"/>
        <v>200</v>
      </c>
      <c r="I203" s="77"/>
    </row>
    <row r="204" spans="1:9" ht="24">
      <c r="A204" s="125" t="s">
        <v>67</v>
      </c>
      <c r="B204" s="85" t="s">
        <v>227</v>
      </c>
      <c r="C204" s="86" t="s">
        <v>583</v>
      </c>
      <c r="D204" s="89" t="s">
        <v>68</v>
      </c>
      <c r="E204" s="89"/>
      <c r="F204" s="88">
        <f t="shared" si="97"/>
        <v>200</v>
      </c>
      <c r="G204" s="88">
        <f t="shared" si="97"/>
        <v>200</v>
      </c>
      <c r="H204" s="113">
        <f t="shared" si="97"/>
        <v>200</v>
      </c>
      <c r="I204" s="77"/>
    </row>
    <row r="205" spans="1:9" ht="24">
      <c r="A205" s="125" t="s">
        <v>69</v>
      </c>
      <c r="B205" s="85" t="s">
        <v>227</v>
      </c>
      <c r="C205" s="86" t="s">
        <v>583</v>
      </c>
      <c r="D205" s="89" t="s">
        <v>70</v>
      </c>
      <c r="E205" s="89">
        <v>900100</v>
      </c>
      <c r="F205" s="88">
        <v>200</v>
      </c>
      <c r="G205" s="88">
        <v>200</v>
      </c>
      <c r="H205" s="113">
        <v>200</v>
      </c>
      <c r="I205" s="77"/>
    </row>
    <row r="206" spans="1:9">
      <c r="A206" s="161" t="s">
        <v>126</v>
      </c>
      <c r="B206" s="82" t="s">
        <v>227</v>
      </c>
      <c r="C206" s="84" t="s">
        <v>354</v>
      </c>
      <c r="D206" s="110"/>
      <c r="E206" s="110"/>
      <c r="F206" s="81">
        <f>F207+F211</f>
        <v>960</v>
      </c>
      <c r="G206" s="81">
        <f t="shared" ref="G206:H206" si="98">G207+G211</f>
        <v>655</v>
      </c>
      <c r="H206" s="133">
        <f t="shared" si="98"/>
        <v>31</v>
      </c>
      <c r="I206" s="77"/>
    </row>
    <row r="207" spans="1:9" ht="24">
      <c r="A207" s="223" t="s">
        <v>352</v>
      </c>
      <c r="B207" s="82" t="s">
        <v>227</v>
      </c>
      <c r="C207" s="84" t="s">
        <v>355</v>
      </c>
      <c r="D207" s="94"/>
      <c r="E207" s="94"/>
      <c r="F207" s="81">
        <f t="shared" ref="F207:H209" si="99">F208</f>
        <v>8</v>
      </c>
      <c r="G207" s="81">
        <f t="shared" si="99"/>
        <v>655</v>
      </c>
      <c r="H207" s="133">
        <f t="shared" si="99"/>
        <v>31</v>
      </c>
      <c r="I207" s="77"/>
    </row>
    <row r="208" spans="1:9" ht="24">
      <c r="A208" s="224" t="s">
        <v>353</v>
      </c>
      <c r="B208" s="85" t="s">
        <v>227</v>
      </c>
      <c r="C208" s="86" t="s">
        <v>356</v>
      </c>
      <c r="D208" s="89"/>
      <c r="E208" s="89"/>
      <c r="F208" s="88">
        <f t="shared" si="99"/>
        <v>8</v>
      </c>
      <c r="G208" s="88">
        <f t="shared" si="99"/>
        <v>655</v>
      </c>
      <c r="H208" s="113">
        <f t="shared" si="99"/>
        <v>31</v>
      </c>
      <c r="I208" s="77"/>
    </row>
    <row r="209" spans="1:13" ht="24">
      <c r="A209" s="125" t="s">
        <v>67</v>
      </c>
      <c r="B209" s="85" t="s">
        <v>227</v>
      </c>
      <c r="C209" s="86" t="s">
        <v>356</v>
      </c>
      <c r="D209" s="89" t="s">
        <v>68</v>
      </c>
      <c r="E209" s="89"/>
      <c r="F209" s="88">
        <f t="shared" si="99"/>
        <v>8</v>
      </c>
      <c r="G209" s="88">
        <f t="shared" si="99"/>
        <v>655</v>
      </c>
      <c r="H209" s="113">
        <f t="shared" si="99"/>
        <v>31</v>
      </c>
      <c r="I209" s="77"/>
    </row>
    <row r="210" spans="1:13" ht="24">
      <c r="A210" s="125" t="s">
        <v>69</v>
      </c>
      <c r="B210" s="85" t="s">
        <v>227</v>
      </c>
      <c r="C210" s="86" t="s">
        <v>356</v>
      </c>
      <c r="D210" s="89" t="s">
        <v>70</v>
      </c>
      <c r="E210" s="89">
        <v>900203</v>
      </c>
      <c r="F210" s="145">
        <v>8</v>
      </c>
      <c r="G210" s="88">
        <v>655</v>
      </c>
      <c r="H210" s="113">
        <v>31</v>
      </c>
      <c r="I210" s="77"/>
    </row>
    <row r="211" spans="1:13" ht="24">
      <c r="A211" s="159" t="s">
        <v>586</v>
      </c>
      <c r="B211" s="82" t="s">
        <v>227</v>
      </c>
      <c r="C211" s="84" t="s">
        <v>584</v>
      </c>
      <c r="D211" s="89"/>
      <c r="E211" s="89"/>
      <c r="F211" s="81">
        <f>F212</f>
        <v>952</v>
      </c>
      <c r="G211" s="81">
        <f t="shared" ref="G211:H211" si="100">G212</f>
        <v>0</v>
      </c>
      <c r="H211" s="133">
        <f t="shared" si="100"/>
        <v>0</v>
      </c>
      <c r="I211" s="77"/>
    </row>
    <row r="212" spans="1:13">
      <c r="A212" s="125" t="s">
        <v>786</v>
      </c>
      <c r="B212" s="85" t="s">
        <v>227</v>
      </c>
      <c r="C212" s="86" t="s">
        <v>585</v>
      </c>
      <c r="D212" s="89"/>
      <c r="E212" s="89"/>
      <c r="F212" s="88">
        <f t="shared" ref="F212:H213" si="101">F213</f>
        <v>952</v>
      </c>
      <c r="G212" s="88">
        <f t="shared" si="101"/>
        <v>0</v>
      </c>
      <c r="H212" s="113">
        <f t="shared" si="101"/>
        <v>0</v>
      </c>
      <c r="I212" s="77"/>
    </row>
    <row r="213" spans="1:13" ht="24">
      <c r="A213" s="125" t="s">
        <v>67</v>
      </c>
      <c r="B213" s="85" t="s">
        <v>227</v>
      </c>
      <c r="C213" s="86" t="s">
        <v>585</v>
      </c>
      <c r="D213" s="89" t="s">
        <v>68</v>
      </c>
      <c r="E213" s="89"/>
      <c r="F213" s="88">
        <f t="shared" si="101"/>
        <v>952</v>
      </c>
      <c r="G213" s="88">
        <f t="shared" si="101"/>
        <v>0</v>
      </c>
      <c r="H213" s="113">
        <f t="shared" si="101"/>
        <v>0</v>
      </c>
      <c r="I213" s="77"/>
    </row>
    <row r="214" spans="1:13" ht="24">
      <c r="A214" s="125" t="s">
        <v>69</v>
      </c>
      <c r="B214" s="85" t="s">
        <v>227</v>
      </c>
      <c r="C214" s="86" t="s">
        <v>585</v>
      </c>
      <c r="D214" s="89" t="s">
        <v>70</v>
      </c>
      <c r="E214" s="89">
        <v>900203</v>
      </c>
      <c r="F214" s="145">
        <v>952</v>
      </c>
      <c r="G214" s="88">
        <v>0</v>
      </c>
      <c r="H214" s="113">
        <v>0</v>
      </c>
      <c r="I214" s="77"/>
    </row>
    <row r="215" spans="1:13">
      <c r="A215" s="159" t="s">
        <v>357</v>
      </c>
      <c r="B215" s="82" t="s">
        <v>227</v>
      </c>
      <c r="C215" s="84" t="s">
        <v>174</v>
      </c>
      <c r="D215" s="94"/>
      <c r="E215" s="94"/>
      <c r="F215" s="81">
        <f>F216</f>
        <v>50426.3</v>
      </c>
      <c r="G215" s="81">
        <f t="shared" ref="G215:H216" si="102">G216</f>
        <v>45400</v>
      </c>
      <c r="H215" s="133">
        <f t="shared" si="102"/>
        <v>45400</v>
      </c>
      <c r="I215" s="77"/>
    </row>
    <row r="216" spans="1:13" ht="48">
      <c r="A216" s="201" t="s">
        <v>358</v>
      </c>
      <c r="B216" s="82" t="s">
        <v>227</v>
      </c>
      <c r="C216" s="84" t="s">
        <v>175</v>
      </c>
      <c r="D216" s="94"/>
      <c r="E216" s="94"/>
      <c r="F216" s="81">
        <f>F217</f>
        <v>50426.3</v>
      </c>
      <c r="G216" s="81">
        <f t="shared" si="102"/>
        <v>45400</v>
      </c>
      <c r="H216" s="133">
        <f t="shared" si="102"/>
        <v>45400</v>
      </c>
      <c r="I216" s="77"/>
    </row>
    <row r="217" spans="1:13" ht="24">
      <c r="A217" s="201" t="s">
        <v>359</v>
      </c>
      <c r="B217" s="82" t="s">
        <v>227</v>
      </c>
      <c r="C217" s="84" t="s">
        <v>219</v>
      </c>
      <c r="D217" s="94"/>
      <c r="E217" s="94"/>
      <c r="F217" s="81">
        <f>F218</f>
        <v>50426.3</v>
      </c>
      <c r="G217" s="81">
        <f t="shared" ref="G217:H217" si="103">G218</f>
        <v>45400</v>
      </c>
      <c r="H217" s="133">
        <f t="shared" si="103"/>
        <v>45400</v>
      </c>
      <c r="I217" s="77"/>
    </row>
    <row r="218" spans="1:13" ht="36">
      <c r="A218" s="222" t="s">
        <v>360</v>
      </c>
      <c r="B218" s="85" t="s">
        <v>227</v>
      </c>
      <c r="C218" s="86" t="s">
        <v>361</v>
      </c>
      <c r="D218" s="89"/>
      <c r="E218" s="89"/>
      <c r="F218" s="88">
        <f t="shared" ref="F218:H219" si="104">F219</f>
        <v>50426.3</v>
      </c>
      <c r="G218" s="88">
        <f t="shared" si="104"/>
        <v>45400</v>
      </c>
      <c r="H218" s="113">
        <f t="shared" si="104"/>
        <v>45400</v>
      </c>
      <c r="I218" s="77"/>
    </row>
    <row r="219" spans="1:13" ht="24">
      <c r="A219" s="125" t="s">
        <v>84</v>
      </c>
      <c r="B219" s="85" t="s">
        <v>227</v>
      </c>
      <c r="C219" s="86" t="s">
        <v>361</v>
      </c>
      <c r="D219" s="89" t="s">
        <v>85</v>
      </c>
      <c r="E219" s="89"/>
      <c r="F219" s="88">
        <f t="shared" si="104"/>
        <v>50426.3</v>
      </c>
      <c r="G219" s="88">
        <f t="shared" si="104"/>
        <v>45400</v>
      </c>
      <c r="H219" s="113">
        <f t="shared" si="104"/>
        <v>45400</v>
      </c>
      <c r="I219" s="77"/>
    </row>
    <row r="220" spans="1:13">
      <c r="A220" s="125" t="s">
        <v>86</v>
      </c>
      <c r="B220" s="85" t="s">
        <v>227</v>
      </c>
      <c r="C220" s="86" t="s">
        <v>361</v>
      </c>
      <c r="D220" s="89" t="s">
        <v>87</v>
      </c>
      <c r="E220" s="89">
        <v>900100</v>
      </c>
      <c r="F220" s="88">
        <v>50426.3</v>
      </c>
      <c r="G220" s="88">
        <v>45400</v>
      </c>
      <c r="H220" s="113">
        <v>45400</v>
      </c>
      <c r="I220" s="77"/>
    </row>
    <row r="221" spans="1:13" ht="12.75">
      <c r="A221" s="258" t="s">
        <v>215</v>
      </c>
      <c r="B221" s="82" t="s">
        <v>227</v>
      </c>
      <c r="C221" s="153" t="s">
        <v>160</v>
      </c>
      <c r="D221" s="94"/>
      <c r="E221" s="94"/>
      <c r="F221" s="81">
        <f>F222</f>
        <v>1455</v>
      </c>
      <c r="G221" s="81">
        <f t="shared" ref="G221:H221" si="105">G222</f>
        <v>59.8</v>
      </c>
      <c r="H221" s="133">
        <f t="shared" si="105"/>
        <v>0</v>
      </c>
      <c r="I221" s="77"/>
    </row>
    <row r="222" spans="1:13" ht="12.75">
      <c r="A222" s="152" t="s">
        <v>865</v>
      </c>
      <c r="B222" s="85" t="s">
        <v>227</v>
      </c>
      <c r="C222" s="153" t="s">
        <v>864</v>
      </c>
      <c r="D222" s="150"/>
      <c r="E222" s="150"/>
      <c r="F222" s="148">
        <f>F223</f>
        <v>1455</v>
      </c>
      <c r="G222" s="148">
        <f t="shared" ref="G222:H223" si="106">G223</f>
        <v>59.8</v>
      </c>
      <c r="H222" s="155">
        <f t="shared" si="106"/>
        <v>0</v>
      </c>
      <c r="I222" s="77"/>
    </row>
    <row r="223" spans="1:13" ht="12.75">
      <c r="A223" s="147" t="s">
        <v>72</v>
      </c>
      <c r="B223" s="85" t="s">
        <v>227</v>
      </c>
      <c r="C223" s="149" t="s">
        <v>864</v>
      </c>
      <c r="D223" s="150">
        <v>800</v>
      </c>
      <c r="E223" s="150"/>
      <c r="F223" s="145">
        <f>F224</f>
        <v>1455</v>
      </c>
      <c r="G223" s="145">
        <f t="shared" si="106"/>
        <v>59.8</v>
      </c>
      <c r="H223" s="146">
        <f t="shared" si="106"/>
        <v>0</v>
      </c>
      <c r="I223" s="77"/>
    </row>
    <row r="224" spans="1:13" ht="12.75">
      <c r="A224" s="147" t="s">
        <v>726</v>
      </c>
      <c r="B224" s="85" t="s">
        <v>227</v>
      </c>
      <c r="C224" s="149" t="s">
        <v>864</v>
      </c>
      <c r="D224" s="150">
        <v>830</v>
      </c>
      <c r="E224" s="150">
        <v>900100</v>
      </c>
      <c r="F224" s="145">
        <v>1455</v>
      </c>
      <c r="G224" s="145">
        <v>59.8</v>
      </c>
      <c r="H224" s="146">
        <v>0</v>
      </c>
      <c r="I224" s="77"/>
      <c r="L224" s="75">
        <v>1000</v>
      </c>
      <c r="M224" s="75">
        <v>59.8</v>
      </c>
    </row>
    <row r="225" spans="1:9">
      <c r="A225" s="199" t="s">
        <v>88</v>
      </c>
      <c r="B225" s="82" t="s">
        <v>590</v>
      </c>
      <c r="C225" s="111"/>
      <c r="D225" s="89"/>
      <c r="E225" s="89"/>
      <c r="F225" s="81">
        <f>F226</f>
        <v>60</v>
      </c>
      <c r="G225" s="81">
        <f t="shared" ref="G225:H229" si="107">G226</f>
        <v>60</v>
      </c>
      <c r="H225" s="133">
        <f t="shared" si="107"/>
        <v>60</v>
      </c>
      <c r="I225" s="77"/>
    </row>
    <row r="226" spans="1:9">
      <c r="A226" s="200" t="s">
        <v>89</v>
      </c>
      <c r="B226" s="82" t="s">
        <v>228</v>
      </c>
      <c r="C226" s="86"/>
      <c r="D226" s="89"/>
      <c r="E226" s="89"/>
      <c r="F226" s="81">
        <f>F227</f>
        <v>60</v>
      </c>
      <c r="G226" s="81">
        <f t="shared" si="107"/>
        <v>60</v>
      </c>
      <c r="H226" s="133">
        <f t="shared" si="107"/>
        <v>60</v>
      </c>
      <c r="I226" s="77"/>
    </row>
    <row r="227" spans="1:9" ht="24">
      <c r="A227" s="201" t="s">
        <v>257</v>
      </c>
      <c r="B227" s="82" t="s">
        <v>228</v>
      </c>
      <c r="C227" s="84" t="s">
        <v>190</v>
      </c>
      <c r="D227" s="89"/>
      <c r="E227" s="89"/>
      <c r="F227" s="81">
        <f>F228</f>
        <v>60</v>
      </c>
      <c r="G227" s="81">
        <f t="shared" si="107"/>
        <v>60</v>
      </c>
      <c r="H227" s="133">
        <f t="shared" si="107"/>
        <v>60</v>
      </c>
      <c r="I227" s="77"/>
    </row>
    <row r="228" spans="1:9">
      <c r="A228" s="201" t="s">
        <v>255</v>
      </c>
      <c r="B228" s="82" t="s">
        <v>228</v>
      </c>
      <c r="C228" s="84" t="s">
        <v>209</v>
      </c>
      <c r="D228" s="89"/>
      <c r="E228" s="89"/>
      <c r="F228" s="81">
        <f>F229</f>
        <v>60</v>
      </c>
      <c r="G228" s="81">
        <f t="shared" si="107"/>
        <v>60</v>
      </c>
      <c r="H228" s="133">
        <f t="shared" si="107"/>
        <v>60</v>
      </c>
      <c r="I228" s="77"/>
    </row>
    <row r="229" spans="1:9" ht="24">
      <c r="A229" s="202" t="s">
        <v>256</v>
      </c>
      <c r="B229" s="82" t="s">
        <v>228</v>
      </c>
      <c r="C229" s="84" t="s">
        <v>210</v>
      </c>
      <c r="D229" s="89"/>
      <c r="E229" s="89"/>
      <c r="F229" s="81">
        <f>F230</f>
        <v>60</v>
      </c>
      <c r="G229" s="81">
        <f t="shared" si="107"/>
        <v>60</v>
      </c>
      <c r="H229" s="133">
        <f t="shared" si="107"/>
        <v>60</v>
      </c>
      <c r="I229" s="77"/>
    </row>
    <row r="230" spans="1:9">
      <c r="A230" s="163" t="s">
        <v>362</v>
      </c>
      <c r="B230" s="85" t="s">
        <v>228</v>
      </c>
      <c r="C230" s="103" t="s">
        <v>363</v>
      </c>
      <c r="D230" s="96"/>
      <c r="E230" s="96"/>
      <c r="F230" s="88">
        <f t="shared" ref="F230:H231" si="108">F231</f>
        <v>60</v>
      </c>
      <c r="G230" s="88">
        <f t="shared" si="108"/>
        <v>60</v>
      </c>
      <c r="H230" s="113">
        <f t="shared" si="108"/>
        <v>60</v>
      </c>
      <c r="I230" s="77"/>
    </row>
    <row r="231" spans="1:9" ht="24">
      <c r="A231" s="125" t="s">
        <v>67</v>
      </c>
      <c r="B231" s="85" t="s">
        <v>228</v>
      </c>
      <c r="C231" s="103" t="s">
        <v>363</v>
      </c>
      <c r="D231" s="89" t="s">
        <v>68</v>
      </c>
      <c r="E231" s="89"/>
      <c r="F231" s="88">
        <f t="shared" si="108"/>
        <v>60</v>
      </c>
      <c r="G231" s="88">
        <f t="shared" si="108"/>
        <v>60</v>
      </c>
      <c r="H231" s="113">
        <f t="shared" si="108"/>
        <v>60</v>
      </c>
      <c r="I231" s="77"/>
    </row>
    <row r="232" spans="1:9" ht="24">
      <c r="A232" s="125" t="s">
        <v>69</v>
      </c>
      <c r="B232" s="85" t="s">
        <v>228</v>
      </c>
      <c r="C232" s="103" t="s">
        <v>363</v>
      </c>
      <c r="D232" s="89" t="s">
        <v>70</v>
      </c>
      <c r="E232" s="89">
        <v>900100</v>
      </c>
      <c r="F232" s="88">
        <v>60</v>
      </c>
      <c r="G232" s="88">
        <v>60</v>
      </c>
      <c r="H232" s="113">
        <v>60</v>
      </c>
      <c r="I232" s="77"/>
    </row>
    <row r="233" spans="1:9" ht="24">
      <c r="A233" s="199" t="s">
        <v>90</v>
      </c>
      <c r="B233" s="82" t="s">
        <v>591</v>
      </c>
      <c r="C233" s="103"/>
      <c r="D233" s="89"/>
      <c r="E233" s="89"/>
      <c r="F233" s="81">
        <f>F234+F266+F241</f>
        <v>42161.1</v>
      </c>
      <c r="G233" s="81">
        <f>G234+G266+G241</f>
        <v>35962.399999999994</v>
      </c>
      <c r="H233" s="133">
        <f>H234+H266+H241</f>
        <v>35052.399999999994</v>
      </c>
      <c r="I233" s="77"/>
    </row>
    <row r="234" spans="1:9">
      <c r="A234" s="200" t="s">
        <v>793</v>
      </c>
      <c r="B234" s="82" t="s">
        <v>229</v>
      </c>
      <c r="C234" s="86"/>
      <c r="D234" s="89"/>
      <c r="E234" s="89"/>
      <c r="F234" s="81">
        <f>F235</f>
        <v>370</v>
      </c>
      <c r="G234" s="81">
        <f t="shared" ref="G234:H235" si="109">G235</f>
        <v>120</v>
      </c>
      <c r="H234" s="133">
        <f t="shared" si="109"/>
        <v>120</v>
      </c>
      <c r="I234" s="77"/>
    </row>
    <row r="235" spans="1:9" ht="24">
      <c r="A235" s="202" t="s">
        <v>303</v>
      </c>
      <c r="B235" s="82" t="s">
        <v>229</v>
      </c>
      <c r="C235" s="84" t="s">
        <v>182</v>
      </c>
      <c r="D235" s="89"/>
      <c r="E235" s="89"/>
      <c r="F235" s="81">
        <f>F236</f>
        <v>370</v>
      </c>
      <c r="G235" s="81">
        <f t="shared" si="109"/>
        <v>120</v>
      </c>
      <c r="H235" s="133">
        <f t="shared" si="109"/>
        <v>120</v>
      </c>
      <c r="I235" s="77"/>
    </row>
    <row r="236" spans="1:9" ht="24">
      <c r="A236" s="202" t="s">
        <v>735</v>
      </c>
      <c r="B236" s="82" t="s">
        <v>229</v>
      </c>
      <c r="C236" s="84" t="s">
        <v>380</v>
      </c>
      <c r="D236" s="94"/>
      <c r="E236" s="94"/>
      <c r="F236" s="81">
        <f>F237</f>
        <v>370</v>
      </c>
      <c r="G236" s="81">
        <f t="shared" ref="G236:H236" si="110">G237</f>
        <v>120</v>
      </c>
      <c r="H236" s="133">
        <f t="shared" si="110"/>
        <v>120</v>
      </c>
      <c r="I236" s="77"/>
    </row>
    <row r="237" spans="1:9" ht="36">
      <c r="A237" s="225" t="s">
        <v>371</v>
      </c>
      <c r="B237" s="82" t="s">
        <v>229</v>
      </c>
      <c r="C237" s="84" t="s">
        <v>381</v>
      </c>
      <c r="D237" s="94"/>
      <c r="E237" s="94"/>
      <c r="F237" s="81">
        <f t="shared" ref="F237:H239" si="111">F238</f>
        <v>370</v>
      </c>
      <c r="G237" s="81">
        <f t="shared" si="111"/>
        <v>120</v>
      </c>
      <c r="H237" s="133">
        <f t="shared" si="111"/>
        <v>120</v>
      </c>
      <c r="I237" s="77"/>
    </row>
    <row r="238" spans="1:9" ht="24">
      <c r="A238" s="226" t="s">
        <v>372</v>
      </c>
      <c r="B238" s="85" t="s">
        <v>229</v>
      </c>
      <c r="C238" s="86" t="s">
        <v>382</v>
      </c>
      <c r="D238" s="89"/>
      <c r="E238" s="89"/>
      <c r="F238" s="88">
        <f t="shared" si="111"/>
        <v>370</v>
      </c>
      <c r="G238" s="88">
        <f t="shared" si="111"/>
        <v>120</v>
      </c>
      <c r="H238" s="113">
        <f t="shared" si="111"/>
        <v>120</v>
      </c>
      <c r="I238" s="77"/>
    </row>
    <row r="239" spans="1:9" ht="24">
      <c r="A239" s="125" t="s">
        <v>67</v>
      </c>
      <c r="B239" s="85" t="s">
        <v>229</v>
      </c>
      <c r="C239" s="86" t="s">
        <v>382</v>
      </c>
      <c r="D239" s="89">
        <v>200</v>
      </c>
      <c r="E239" s="89"/>
      <c r="F239" s="88">
        <f t="shared" si="111"/>
        <v>370</v>
      </c>
      <c r="G239" s="88">
        <f t="shared" si="111"/>
        <v>120</v>
      </c>
      <c r="H239" s="113">
        <f t="shared" si="111"/>
        <v>120</v>
      </c>
      <c r="I239" s="77"/>
    </row>
    <row r="240" spans="1:9" ht="24">
      <c r="A240" s="125" t="s">
        <v>69</v>
      </c>
      <c r="B240" s="85" t="s">
        <v>229</v>
      </c>
      <c r="C240" s="86" t="s">
        <v>382</v>
      </c>
      <c r="D240" s="89">
        <v>240</v>
      </c>
      <c r="E240" s="89">
        <v>900100</v>
      </c>
      <c r="F240" s="145">
        <v>370</v>
      </c>
      <c r="G240" s="88">
        <v>120</v>
      </c>
      <c r="H240" s="113">
        <v>120</v>
      </c>
      <c r="I240" s="77"/>
    </row>
    <row r="241" spans="1:9" ht="24">
      <c r="A241" s="159" t="s">
        <v>794</v>
      </c>
      <c r="B241" s="82" t="s">
        <v>792</v>
      </c>
      <c r="C241" s="86"/>
      <c r="D241" s="89"/>
      <c r="E241" s="89"/>
      <c r="F241" s="81">
        <f>F242</f>
        <v>24941.1</v>
      </c>
      <c r="G241" s="81">
        <f t="shared" ref="G241:H241" si="112">G242</f>
        <v>21792.399999999998</v>
      </c>
      <c r="H241" s="133">
        <f t="shared" si="112"/>
        <v>21792.399999999998</v>
      </c>
      <c r="I241" s="109">
        <f t="shared" ref="I241" si="113">I242</f>
        <v>0</v>
      </c>
    </row>
    <row r="242" spans="1:9" ht="24">
      <c r="A242" s="202" t="s">
        <v>303</v>
      </c>
      <c r="B242" s="82" t="s">
        <v>792</v>
      </c>
      <c r="C242" s="84" t="s">
        <v>182</v>
      </c>
      <c r="D242" s="89"/>
      <c r="E242" s="89"/>
      <c r="F242" s="81">
        <f>F243+F256+F261</f>
        <v>24941.1</v>
      </c>
      <c r="G242" s="81">
        <f t="shared" ref="G242:H242" si="114">G243+G256+G261</f>
        <v>21792.399999999998</v>
      </c>
      <c r="H242" s="133">
        <f t="shared" si="114"/>
        <v>21792.399999999998</v>
      </c>
      <c r="I242" s="77"/>
    </row>
    <row r="243" spans="1:9" ht="36">
      <c r="A243" s="202" t="s">
        <v>730</v>
      </c>
      <c r="B243" s="82" t="s">
        <v>792</v>
      </c>
      <c r="C243" s="84" t="s">
        <v>374</v>
      </c>
      <c r="D243" s="94"/>
      <c r="E243" s="94"/>
      <c r="F243" s="81">
        <f>F244+F252</f>
        <v>18757.2</v>
      </c>
      <c r="G243" s="81">
        <f>G244+G252</f>
        <v>18467.399999999998</v>
      </c>
      <c r="H243" s="133">
        <f>H244+H252</f>
        <v>18467.399999999998</v>
      </c>
      <c r="I243" s="77"/>
    </row>
    <row r="244" spans="1:9" ht="36">
      <c r="A244" s="225" t="s">
        <v>367</v>
      </c>
      <c r="B244" s="82" t="s">
        <v>792</v>
      </c>
      <c r="C244" s="84" t="s">
        <v>375</v>
      </c>
      <c r="D244" s="94"/>
      <c r="E244" s="94"/>
      <c r="F244" s="81">
        <f>F245</f>
        <v>18692.2</v>
      </c>
      <c r="G244" s="81">
        <f t="shared" ref="G244:H244" si="115">G245</f>
        <v>18452.399999999998</v>
      </c>
      <c r="H244" s="133">
        <f t="shared" si="115"/>
        <v>18452.399999999998</v>
      </c>
      <c r="I244" s="77"/>
    </row>
    <row r="245" spans="1:9">
      <c r="A245" s="226" t="s">
        <v>368</v>
      </c>
      <c r="B245" s="85" t="s">
        <v>792</v>
      </c>
      <c r="C245" s="86" t="s">
        <v>376</v>
      </c>
      <c r="D245" s="89"/>
      <c r="E245" s="89"/>
      <c r="F245" s="88">
        <f>F246+F248+F250</f>
        <v>18692.2</v>
      </c>
      <c r="G245" s="88">
        <f t="shared" ref="G245:H245" si="116">G246+G248+G250</f>
        <v>18452.399999999998</v>
      </c>
      <c r="H245" s="113">
        <f t="shared" si="116"/>
        <v>18452.399999999998</v>
      </c>
      <c r="I245" s="77"/>
    </row>
    <row r="246" spans="1:9" ht="36">
      <c r="A246" s="125" t="s">
        <v>62</v>
      </c>
      <c r="B246" s="85" t="s">
        <v>792</v>
      </c>
      <c r="C246" s="86" t="s">
        <v>376</v>
      </c>
      <c r="D246" s="89" t="s">
        <v>63</v>
      </c>
      <c r="E246" s="89"/>
      <c r="F246" s="88">
        <f>F247</f>
        <v>17002.3</v>
      </c>
      <c r="G246" s="88">
        <f t="shared" ref="G246:H246" si="117">G247</f>
        <v>17002.3</v>
      </c>
      <c r="H246" s="113">
        <f t="shared" si="117"/>
        <v>17002.3</v>
      </c>
      <c r="I246" s="77"/>
    </row>
    <row r="247" spans="1:9" ht="12.75">
      <c r="A247" s="125" t="s">
        <v>82</v>
      </c>
      <c r="B247" s="85" t="s">
        <v>792</v>
      </c>
      <c r="C247" s="86" t="s">
        <v>376</v>
      </c>
      <c r="D247" s="89" t="s">
        <v>83</v>
      </c>
      <c r="E247" s="89">
        <v>900100</v>
      </c>
      <c r="F247" s="145">
        <v>17002.3</v>
      </c>
      <c r="G247" s="145">
        <v>17002.3</v>
      </c>
      <c r="H247" s="146">
        <v>17002.3</v>
      </c>
      <c r="I247" s="77"/>
    </row>
    <row r="248" spans="1:9" ht="24">
      <c r="A248" s="125" t="s">
        <v>67</v>
      </c>
      <c r="B248" s="85" t="s">
        <v>792</v>
      </c>
      <c r="C248" s="86" t="s">
        <v>376</v>
      </c>
      <c r="D248" s="89" t="s">
        <v>68</v>
      </c>
      <c r="E248" s="89"/>
      <c r="F248" s="88">
        <f>F249</f>
        <v>1641.4</v>
      </c>
      <c r="G248" s="88">
        <f t="shared" ref="G248:H248" si="118">G249</f>
        <v>1401.6</v>
      </c>
      <c r="H248" s="113">
        <f t="shared" si="118"/>
        <v>1401.6</v>
      </c>
      <c r="I248" s="77"/>
    </row>
    <row r="249" spans="1:9" ht="24">
      <c r="A249" s="125" t="s">
        <v>69</v>
      </c>
      <c r="B249" s="85" t="s">
        <v>792</v>
      </c>
      <c r="C249" s="86" t="s">
        <v>376</v>
      </c>
      <c r="D249" s="89" t="s">
        <v>70</v>
      </c>
      <c r="E249" s="89">
        <v>900100</v>
      </c>
      <c r="F249" s="145">
        <v>1641.4</v>
      </c>
      <c r="G249" s="88">
        <v>1401.6</v>
      </c>
      <c r="H249" s="113">
        <v>1401.6</v>
      </c>
      <c r="I249" s="77"/>
    </row>
    <row r="250" spans="1:9">
      <c r="A250" s="125" t="s">
        <v>72</v>
      </c>
      <c r="B250" s="85" t="s">
        <v>792</v>
      </c>
      <c r="C250" s="86" t="s">
        <v>376</v>
      </c>
      <c r="D250" s="89" t="s">
        <v>73</v>
      </c>
      <c r="E250" s="89"/>
      <c r="F250" s="88">
        <f>F251</f>
        <v>48.5</v>
      </c>
      <c r="G250" s="88">
        <f t="shared" ref="G250:H250" si="119">G251</f>
        <v>48.5</v>
      </c>
      <c r="H250" s="113">
        <f t="shared" si="119"/>
        <v>48.5</v>
      </c>
      <c r="I250" s="77"/>
    </row>
    <row r="251" spans="1:9">
      <c r="A251" s="125" t="s">
        <v>74</v>
      </c>
      <c r="B251" s="85" t="s">
        <v>792</v>
      </c>
      <c r="C251" s="86" t="s">
        <v>376</v>
      </c>
      <c r="D251" s="89" t="s">
        <v>75</v>
      </c>
      <c r="E251" s="89">
        <v>900100</v>
      </c>
      <c r="F251" s="88">
        <v>48.5</v>
      </c>
      <c r="G251" s="88">
        <v>48.5</v>
      </c>
      <c r="H251" s="113">
        <v>48.5</v>
      </c>
      <c r="I251" s="77"/>
    </row>
    <row r="252" spans="1:9" ht="36">
      <c r="A252" s="225" t="s">
        <v>731</v>
      </c>
      <c r="B252" s="82" t="s">
        <v>792</v>
      </c>
      <c r="C252" s="84" t="s">
        <v>377</v>
      </c>
      <c r="D252" s="94"/>
      <c r="E252" s="94"/>
      <c r="F252" s="81">
        <f t="shared" ref="F252:H254" si="120">F253</f>
        <v>65</v>
      </c>
      <c r="G252" s="81">
        <f t="shared" si="120"/>
        <v>15</v>
      </c>
      <c r="H252" s="133">
        <f t="shared" si="120"/>
        <v>15</v>
      </c>
      <c r="I252" s="77"/>
    </row>
    <row r="253" spans="1:9" ht="24">
      <c r="A253" s="226" t="s">
        <v>369</v>
      </c>
      <c r="B253" s="85" t="s">
        <v>792</v>
      </c>
      <c r="C253" s="86" t="s">
        <v>378</v>
      </c>
      <c r="D253" s="89"/>
      <c r="E253" s="89"/>
      <c r="F253" s="88">
        <f t="shared" si="120"/>
        <v>65</v>
      </c>
      <c r="G253" s="88">
        <f t="shared" si="120"/>
        <v>15</v>
      </c>
      <c r="H253" s="113">
        <f t="shared" si="120"/>
        <v>15</v>
      </c>
      <c r="I253" s="77"/>
    </row>
    <row r="254" spans="1:9" ht="24">
      <c r="A254" s="125" t="s">
        <v>67</v>
      </c>
      <c r="B254" s="85" t="s">
        <v>792</v>
      </c>
      <c r="C254" s="86" t="s">
        <v>378</v>
      </c>
      <c r="D254" s="89" t="s">
        <v>68</v>
      </c>
      <c r="E254" s="89"/>
      <c r="F254" s="88">
        <f t="shared" si="120"/>
        <v>65</v>
      </c>
      <c r="G254" s="88">
        <f t="shared" si="120"/>
        <v>15</v>
      </c>
      <c r="H254" s="113">
        <f t="shared" si="120"/>
        <v>15</v>
      </c>
      <c r="I254" s="77"/>
    </row>
    <row r="255" spans="1:9" ht="24">
      <c r="A255" s="125" t="s">
        <v>69</v>
      </c>
      <c r="B255" s="85" t="s">
        <v>792</v>
      </c>
      <c r="C255" s="86" t="s">
        <v>378</v>
      </c>
      <c r="D255" s="89" t="s">
        <v>70</v>
      </c>
      <c r="E255" s="89">
        <v>900100</v>
      </c>
      <c r="F255" s="145">
        <v>65</v>
      </c>
      <c r="G255" s="88">
        <v>15</v>
      </c>
      <c r="H255" s="113">
        <v>15</v>
      </c>
      <c r="I255" s="77"/>
    </row>
    <row r="256" spans="1:9" ht="36">
      <c r="A256" s="202" t="s">
        <v>732</v>
      </c>
      <c r="B256" s="82" t="s">
        <v>792</v>
      </c>
      <c r="C256" s="84" t="s">
        <v>188</v>
      </c>
      <c r="D256" s="94"/>
      <c r="E256" s="94"/>
      <c r="F256" s="81">
        <f t="shared" ref="F256:H259" si="121">F257</f>
        <v>5258.9</v>
      </c>
      <c r="G256" s="81">
        <f t="shared" si="121"/>
        <v>2400</v>
      </c>
      <c r="H256" s="133">
        <f t="shared" si="121"/>
        <v>2400</v>
      </c>
      <c r="I256" s="77"/>
    </row>
    <row r="257" spans="1:9" ht="72">
      <c r="A257" s="225" t="s">
        <v>733</v>
      </c>
      <c r="B257" s="82" t="s">
        <v>792</v>
      </c>
      <c r="C257" s="84" t="s">
        <v>189</v>
      </c>
      <c r="D257" s="94"/>
      <c r="E257" s="94"/>
      <c r="F257" s="81">
        <f t="shared" si="121"/>
        <v>5258.9</v>
      </c>
      <c r="G257" s="81">
        <f t="shared" si="121"/>
        <v>2400</v>
      </c>
      <c r="H257" s="133">
        <f t="shared" si="121"/>
        <v>2400</v>
      </c>
      <c r="I257" s="77"/>
    </row>
    <row r="258" spans="1:9" ht="24">
      <c r="A258" s="226" t="s">
        <v>370</v>
      </c>
      <c r="B258" s="85" t="s">
        <v>792</v>
      </c>
      <c r="C258" s="86" t="s">
        <v>379</v>
      </c>
      <c r="D258" s="89"/>
      <c r="E258" s="89"/>
      <c r="F258" s="88">
        <f t="shared" si="121"/>
        <v>5258.9</v>
      </c>
      <c r="G258" s="88">
        <f t="shared" si="121"/>
        <v>2400</v>
      </c>
      <c r="H258" s="113">
        <f t="shared" si="121"/>
        <v>2400</v>
      </c>
      <c r="I258" s="77"/>
    </row>
    <row r="259" spans="1:9" ht="24">
      <c r="A259" s="125" t="s">
        <v>67</v>
      </c>
      <c r="B259" s="85" t="s">
        <v>792</v>
      </c>
      <c r="C259" s="86" t="s">
        <v>379</v>
      </c>
      <c r="D259" s="89" t="s">
        <v>68</v>
      </c>
      <c r="E259" s="89"/>
      <c r="F259" s="88">
        <f t="shared" si="121"/>
        <v>5258.9</v>
      </c>
      <c r="G259" s="88">
        <f t="shared" si="121"/>
        <v>2400</v>
      </c>
      <c r="H259" s="113">
        <f t="shared" si="121"/>
        <v>2400</v>
      </c>
      <c r="I259" s="77"/>
    </row>
    <row r="260" spans="1:9" ht="24">
      <c r="A260" s="125" t="s">
        <v>69</v>
      </c>
      <c r="B260" s="85" t="s">
        <v>792</v>
      </c>
      <c r="C260" s="86" t="s">
        <v>379</v>
      </c>
      <c r="D260" s="89" t="s">
        <v>70</v>
      </c>
      <c r="E260" s="89">
        <v>900100</v>
      </c>
      <c r="F260" s="145">
        <v>5258.9</v>
      </c>
      <c r="G260" s="88">
        <v>2400</v>
      </c>
      <c r="H260" s="113">
        <v>2400</v>
      </c>
      <c r="I260" s="77"/>
    </row>
    <row r="261" spans="1:9" ht="25.5">
      <c r="A261" s="194" t="s">
        <v>734</v>
      </c>
      <c r="B261" s="82" t="s">
        <v>792</v>
      </c>
      <c r="C261" s="153" t="s">
        <v>307</v>
      </c>
      <c r="D261" s="154"/>
      <c r="E261" s="154"/>
      <c r="F261" s="148">
        <f t="shared" ref="F261:H264" si="122">F262</f>
        <v>925</v>
      </c>
      <c r="G261" s="148">
        <f t="shared" si="122"/>
        <v>925</v>
      </c>
      <c r="H261" s="155">
        <f t="shared" si="122"/>
        <v>925</v>
      </c>
      <c r="I261" s="77"/>
    </row>
    <row r="262" spans="1:9" ht="12.75">
      <c r="A262" s="195" t="s">
        <v>305</v>
      </c>
      <c r="B262" s="82" t="s">
        <v>792</v>
      </c>
      <c r="C262" s="153" t="s">
        <v>308</v>
      </c>
      <c r="D262" s="154"/>
      <c r="E262" s="154"/>
      <c r="F262" s="148">
        <f t="shared" si="122"/>
        <v>925</v>
      </c>
      <c r="G262" s="148">
        <f t="shared" si="122"/>
        <v>925</v>
      </c>
      <c r="H262" s="155">
        <f t="shared" si="122"/>
        <v>925</v>
      </c>
      <c r="I262" s="77"/>
    </row>
    <row r="263" spans="1:9" ht="25.5">
      <c r="A263" s="196" t="s">
        <v>306</v>
      </c>
      <c r="B263" s="85" t="s">
        <v>792</v>
      </c>
      <c r="C263" s="149" t="s">
        <v>309</v>
      </c>
      <c r="D263" s="150"/>
      <c r="E263" s="150"/>
      <c r="F263" s="145">
        <f t="shared" si="122"/>
        <v>925</v>
      </c>
      <c r="G263" s="145">
        <f t="shared" si="122"/>
        <v>925</v>
      </c>
      <c r="H263" s="146">
        <f t="shared" si="122"/>
        <v>925</v>
      </c>
      <c r="I263" s="77"/>
    </row>
    <row r="264" spans="1:9" ht="25.5">
      <c r="A264" s="147" t="s">
        <v>67</v>
      </c>
      <c r="B264" s="85" t="s">
        <v>792</v>
      </c>
      <c r="C264" s="149" t="s">
        <v>309</v>
      </c>
      <c r="D264" s="150">
        <v>200</v>
      </c>
      <c r="E264" s="150"/>
      <c r="F264" s="145">
        <f t="shared" si="122"/>
        <v>925</v>
      </c>
      <c r="G264" s="145">
        <f t="shared" si="122"/>
        <v>925</v>
      </c>
      <c r="H264" s="146">
        <f t="shared" si="122"/>
        <v>925</v>
      </c>
      <c r="I264" s="77"/>
    </row>
    <row r="265" spans="1:9" ht="25.5">
      <c r="A265" s="147" t="s">
        <v>69</v>
      </c>
      <c r="B265" s="85" t="s">
        <v>792</v>
      </c>
      <c r="C265" s="149" t="s">
        <v>309</v>
      </c>
      <c r="D265" s="150">
        <v>240</v>
      </c>
      <c r="E265" s="150">
        <v>900100</v>
      </c>
      <c r="F265" s="145">
        <v>925</v>
      </c>
      <c r="G265" s="145">
        <v>925</v>
      </c>
      <c r="H265" s="146">
        <v>925</v>
      </c>
      <c r="I265" s="77"/>
    </row>
    <row r="266" spans="1:9" ht="24">
      <c r="A266" s="200" t="s">
        <v>91</v>
      </c>
      <c r="B266" s="82" t="s">
        <v>230</v>
      </c>
      <c r="C266" s="86"/>
      <c r="D266" s="89"/>
      <c r="E266" s="89"/>
      <c r="F266" s="81">
        <f>F267</f>
        <v>16850</v>
      </c>
      <c r="G266" s="81">
        <f t="shared" ref="G266:H267" si="123">G267</f>
        <v>14050</v>
      </c>
      <c r="H266" s="133">
        <f t="shared" si="123"/>
        <v>13140</v>
      </c>
      <c r="I266" s="77"/>
    </row>
    <row r="267" spans="1:9" ht="24">
      <c r="A267" s="202" t="s">
        <v>303</v>
      </c>
      <c r="B267" s="82" t="s">
        <v>230</v>
      </c>
      <c r="C267" s="84" t="s">
        <v>182</v>
      </c>
      <c r="D267" s="89"/>
      <c r="E267" s="89"/>
      <c r="F267" s="81">
        <f>F268</f>
        <v>16850</v>
      </c>
      <c r="G267" s="81">
        <f t="shared" si="123"/>
        <v>14050</v>
      </c>
      <c r="H267" s="133">
        <f t="shared" si="123"/>
        <v>13140</v>
      </c>
      <c r="I267" s="77"/>
    </row>
    <row r="268" spans="1:9">
      <c r="A268" s="202" t="s">
        <v>304</v>
      </c>
      <c r="B268" s="82" t="s">
        <v>230</v>
      </c>
      <c r="C268" s="84" t="s">
        <v>183</v>
      </c>
      <c r="D268" s="94"/>
      <c r="E268" s="94"/>
      <c r="F268" s="81">
        <f>F269+F273+F277+F281</f>
        <v>16850</v>
      </c>
      <c r="G268" s="81">
        <f t="shared" ref="G268:H268" si="124">G269+G273+G277+G281</f>
        <v>14050</v>
      </c>
      <c r="H268" s="133">
        <f t="shared" si="124"/>
        <v>13140</v>
      </c>
      <c r="I268" s="77"/>
    </row>
    <row r="269" spans="1:9" ht="48">
      <c r="A269" s="225" t="s">
        <v>592</v>
      </c>
      <c r="B269" s="82" t="s">
        <v>230</v>
      </c>
      <c r="C269" s="84" t="s">
        <v>185</v>
      </c>
      <c r="D269" s="94"/>
      <c r="E269" s="94"/>
      <c r="F269" s="81">
        <f>F270</f>
        <v>10</v>
      </c>
      <c r="G269" s="81">
        <f t="shared" ref="G269:H269" si="125">G270</f>
        <v>10</v>
      </c>
      <c r="H269" s="133">
        <f t="shared" si="125"/>
        <v>10</v>
      </c>
      <c r="I269" s="77"/>
    </row>
    <row r="270" spans="1:9" ht="36">
      <c r="A270" s="227" t="s">
        <v>692</v>
      </c>
      <c r="B270" s="85" t="s">
        <v>230</v>
      </c>
      <c r="C270" s="86" t="s">
        <v>691</v>
      </c>
      <c r="D270" s="89"/>
      <c r="E270" s="89"/>
      <c r="F270" s="88">
        <f t="shared" ref="F270:H271" si="126">F271</f>
        <v>10</v>
      </c>
      <c r="G270" s="88">
        <f t="shared" si="126"/>
        <v>10</v>
      </c>
      <c r="H270" s="113">
        <f t="shared" si="126"/>
        <v>10</v>
      </c>
      <c r="I270" s="77"/>
    </row>
    <row r="271" spans="1:9" ht="24">
      <c r="A271" s="125" t="s">
        <v>67</v>
      </c>
      <c r="B271" s="85" t="s">
        <v>230</v>
      </c>
      <c r="C271" s="86" t="s">
        <v>691</v>
      </c>
      <c r="D271" s="89">
        <v>200</v>
      </c>
      <c r="E271" s="89"/>
      <c r="F271" s="88">
        <f t="shared" si="126"/>
        <v>10</v>
      </c>
      <c r="G271" s="88">
        <f t="shared" si="126"/>
        <v>10</v>
      </c>
      <c r="H271" s="113">
        <f t="shared" si="126"/>
        <v>10</v>
      </c>
      <c r="I271" s="77"/>
    </row>
    <row r="272" spans="1:9" ht="24">
      <c r="A272" s="125" t="s">
        <v>69</v>
      </c>
      <c r="B272" s="85" t="s">
        <v>230</v>
      </c>
      <c r="C272" s="86" t="s">
        <v>691</v>
      </c>
      <c r="D272" s="89">
        <v>240</v>
      </c>
      <c r="E272" s="89">
        <v>900100</v>
      </c>
      <c r="F272" s="88">
        <v>10</v>
      </c>
      <c r="G272" s="88">
        <v>10</v>
      </c>
      <c r="H272" s="113">
        <v>10</v>
      </c>
      <c r="I272" s="77"/>
    </row>
    <row r="273" spans="1:9" ht="24">
      <c r="A273" s="225" t="s">
        <v>364</v>
      </c>
      <c r="B273" s="82" t="s">
        <v>230</v>
      </c>
      <c r="C273" s="84" t="s">
        <v>192</v>
      </c>
      <c r="D273" s="94"/>
      <c r="E273" s="94"/>
      <c r="F273" s="81">
        <f>F274</f>
        <v>100</v>
      </c>
      <c r="G273" s="81">
        <f t="shared" ref="G273:H273" si="127">G274</f>
        <v>100</v>
      </c>
      <c r="H273" s="133">
        <f t="shared" si="127"/>
        <v>100</v>
      </c>
      <c r="I273" s="77"/>
    </row>
    <row r="274" spans="1:9" ht="24">
      <c r="A274" s="226" t="s">
        <v>693</v>
      </c>
      <c r="B274" s="85" t="s">
        <v>230</v>
      </c>
      <c r="C274" s="86" t="s">
        <v>694</v>
      </c>
      <c r="D274" s="89"/>
      <c r="E274" s="89"/>
      <c r="F274" s="88">
        <f t="shared" ref="F274:H275" si="128">F275</f>
        <v>100</v>
      </c>
      <c r="G274" s="88">
        <f t="shared" si="128"/>
        <v>100</v>
      </c>
      <c r="H274" s="113">
        <f t="shared" si="128"/>
        <v>100</v>
      </c>
      <c r="I274" s="77"/>
    </row>
    <row r="275" spans="1:9" ht="24">
      <c r="A275" s="125" t="s">
        <v>67</v>
      </c>
      <c r="B275" s="85" t="s">
        <v>230</v>
      </c>
      <c r="C275" s="86" t="s">
        <v>694</v>
      </c>
      <c r="D275" s="89">
        <v>200</v>
      </c>
      <c r="E275" s="89"/>
      <c r="F275" s="88">
        <f t="shared" si="128"/>
        <v>100</v>
      </c>
      <c r="G275" s="88">
        <f t="shared" si="128"/>
        <v>100</v>
      </c>
      <c r="H275" s="113">
        <f t="shared" si="128"/>
        <v>100</v>
      </c>
      <c r="I275" s="77"/>
    </row>
    <row r="276" spans="1:9" ht="24">
      <c r="A276" s="125" t="s">
        <v>69</v>
      </c>
      <c r="B276" s="85" t="s">
        <v>230</v>
      </c>
      <c r="C276" s="86" t="s">
        <v>694</v>
      </c>
      <c r="D276" s="89">
        <v>240</v>
      </c>
      <c r="E276" s="89">
        <v>900100</v>
      </c>
      <c r="F276" s="88">
        <v>100</v>
      </c>
      <c r="G276" s="88">
        <v>100</v>
      </c>
      <c r="H276" s="113">
        <v>100</v>
      </c>
      <c r="I276" s="77"/>
    </row>
    <row r="277" spans="1:9" ht="36">
      <c r="A277" s="225" t="s">
        <v>310</v>
      </c>
      <c r="B277" s="82" t="s">
        <v>230</v>
      </c>
      <c r="C277" s="84" t="s">
        <v>193</v>
      </c>
      <c r="D277" s="94"/>
      <c r="E277" s="94"/>
      <c r="F277" s="81">
        <f t="shared" ref="F277:H279" si="129">F278</f>
        <v>16710</v>
      </c>
      <c r="G277" s="81">
        <f t="shared" si="129"/>
        <v>13910</v>
      </c>
      <c r="H277" s="133">
        <f t="shared" si="129"/>
        <v>13000</v>
      </c>
      <c r="I277" s="77"/>
    </row>
    <row r="278" spans="1:9">
      <c r="A278" s="227" t="s">
        <v>311</v>
      </c>
      <c r="B278" s="85" t="s">
        <v>230</v>
      </c>
      <c r="C278" s="86" t="s">
        <v>312</v>
      </c>
      <c r="D278" s="89"/>
      <c r="E278" s="89"/>
      <c r="F278" s="88">
        <f t="shared" si="129"/>
        <v>16710</v>
      </c>
      <c r="G278" s="88">
        <f t="shared" si="129"/>
        <v>13910</v>
      </c>
      <c r="H278" s="113">
        <f t="shared" si="129"/>
        <v>13000</v>
      </c>
      <c r="I278" s="77"/>
    </row>
    <row r="279" spans="1:9" ht="24">
      <c r="A279" s="125" t="s">
        <v>67</v>
      </c>
      <c r="B279" s="85" t="s">
        <v>230</v>
      </c>
      <c r="C279" s="86" t="s">
        <v>312</v>
      </c>
      <c r="D279" s="89">
        <v>200</v>
      </c>
      <c r="E279" s="89"/>
      <c r="F279" s="88">
        <f t="shared" si="129"/>
        <v>16710</v>
      </c>
      <c r="G279" s="88">
        <f t="shared" si="129"/>
        <v>13910</v>
      </c>
      <c r="H279" s="113">
        <f t="shared" si="129"/>
        <v>13000</v>
      </c>
      <c r="I279" s="77"/>
    </row>
    <row r="280" spans="1:9" ht="24">
      <c r="A280" s="125" t="s">
        <v>69</v>
      </c>
      <c r="B280" s="85" t="s">
        <v>230</v>
      </c>
      <c r="C280" s="86" t="s">
        <v>312</v>
      </c>
      <c r="D280" s="89">
        <v>240</v>
      </c>
      <c r="E280" s="89">
        <v>900100</v>
      </c>
      <c r="F280" s="145">
        <v>16710</v>
      </c>
      <c r="G280" s="88">
        <v>13910</v>
      </c>
      <c r="H280" s="113">
        <v>13000</v>
      </c>
      <c r="I280" s="77"/>
    </row>
    <row r="281" spans="1:9" ht="72">
      <c r="A281" s="225" t="s">
        <v>365</v>
      </c>
      <c r="B281" s="82" t="s">
        <v>230</v>
      </c>
      <c r="C281" s="84" t="s">
        <v>194</v>
      </c>
      <c r="D281" s="94"/>
      <c r="E281" s="94"/>
      <c r="F281" s="81">
        <f t="shared" ref="F281:H283" si="130">F282</f>
        <v>30</v>
      </c>
      <c r="G281" s="81">
        <f t="shared" si="130"/>
        <v>30</v>
      </c>
      <c r="H281" s="133">
        <f t="shared" si="130"/>
        <v>30</v>
      </c>
      <c r="I281" s="77"/>
    </row>
    <row r="282" spans="1:9" ht="48">
      <c r="A282" s="210" t="s">
        <v>366</v>
      </c>
      <c r="B282" s="85" t="s">
        <v>230</v>
      </c>
      <c r="C282" s="86" t="s">
        <v>373</v>
      </c>
      <c r="D282" s="89"/>
      <c r="E282" s="89"/>
      <c r="F282" s="88">
        <f t="shared" si="130"/>
        <v>30</v>
      </c>
      <c r="G282" s="88">
        <f t="shared" si="130"/>
        <v>30</v>
      </c>
      <c r="H282" s="113">
        <f>H283</f>
        <v>30</v>
      </c>
      <c r="I282" s="77"/>
    </row>
    <row r="283" spans="1:9" ht="24">
      <c r="A283" s="125" t="s">
        <v>67</v>
      </c>
      <c r="B283" s="85" t="s">
        <v>230</v>
      </c>
      <c r="C283" s="86" t="s">
        <v>373</v>
      </c>
      <c r="D283" s="89">
        <v>200</v>
      </c>
      <c r="E283" s="89"/>
      <c r="F283" s="88">
        <f t="shared" si="130"/>
        <v>30</v>
      </c>
      <c r="G283" s="88">
        <f t="shared" si="130"/>
        <v>30</v>
      </c>
      <c r="H283" s="113">
        <f>H284</f>
        <v>30</v>
      </c>
      <c r="I283" s="77"/>
    </row>
    <row r="284" spans="1:9" ht="24">
      <c r="A284" s="125" t="s">
        <v>69</v>
      </c>
      <c r="B284" s="85" t="s">
        <v>230</v>
      </c>
      <c r="C284" s="86" t="s">
        <v>373</v>
      </c>
      <c r="D284" s="89">
        <v>240</v>
      </c>
      <c r="E284" s="89">
        <v>900100</v>
      </c>
      <c r="F284" s="88">
        <v>30</v>
      </c>
      <c r="G284" s="88">
        <v>30</v>
      </c>
      <c r="H284" s="113">
        <v>30</v>
      </c>
      <c r="I284" s="77"/>
    </row>
    <row r="285" spans="1:9">
      <c r="A285" s="199" t="s">
        <v>92</v>
      </c>
      <c r="B285" s="79" t="s">
        <v>593</v>
      </c>
      <c r="C285" s="86"/>
      <c r="D285" s="89"/>
      <c r="E285" s="89"/>
      <c r="F285" s="81">
        <f>F286+F300+F321+F366+F425+F293</f>
        <v>411377.39999999997</v>
      </c>
      <c r="G285" s="81">
        <f>G286+G300+G321+G366+G425+G293</f>
        <v>231794.3</v>
      </c>
      <c r="H285" s="133">
        <f>H286+H300+H321+H366+H425+H293</f>
        <v>210874.40000000002</v>
      </c>
      <c r="I285" s="77"/>
    </row>
    <row r="286" spans="1:9">
      <c r="A286" s="228" t="s">
        <v>93</v>
      </c>
      <c r="B286" s="82" t="s">
        <v>231</v>
      </c>
      <c r="C286" s="86"/>
      <c r="D286" s="93"/>
      <c r="E286" s="93"/>
      <c r="F286" s="81">
        <f>F287</f>
        <v>1769</v>
      </c>
      <c r="G286" s="81">
        <f t="shared" ref="G286:H289" si="131">G287</f>
        <v>1769</v>
      </c>
      <c r="H286" s="133">
        <f t="shared" si="131"/>
        <v>1769</v>
      </c>
      <c r="I286" s="77"/>
    </row>
    <row r="287" spans="1:9">
      <c r="A287" s="161" t="s">
        <v>383</v>
      </c>
      <c r="B287" s="82" t="s">
        <v>231</v>
      </c>
      <c r="C287" s="84" t="s">
        <v>177</v>
      </c>
      <c r="D287" s="93"/>
      <c r="E287" s="93"/>
      <c r="F287" s="81">
        <f>F288</f>
        <v>1769</v>
      </c>
      <c r="G287" s="81">
        <f t="shared" si="131"/>
        <v>1769</v>
      </c>
      <c r="H287" s="133">
        <f t="shared" si="131"/>
        <v>1769</v>
      </c>
      <c r="I287" s="77"/>
    </row>
    <row r="288" spans="1:9" ht="24">
      <c r="A288" s="161" t="s">
        <v>384</v>
      </c>
      <c r="B288" s="82" t="s">
        <v>231</v>
      </c>
      <c r="C288" s="84" t="s">
        <v>178</v>
      </c>
      <c r="D288" s="94"/>
      <c r="E288" s="94"/>
      <c r="F288" s="81">
        <f>F289</f>
        <v>1769</v>
      </c>
      <c r="G288" s="81">
        <f t="shared" si="131"/>
        <v>1769</v>
      </c>
      <c r="H288" s="133">
        <f t="shared" si="131"/>
        <v>1769</v>
      </c>
      <c r="I288" s="77"/>
    </row>
    <row r="289" spans="1:9" ht="36">
      <c r="A289" s="224" t="s">
        <v>385</v>
      </c>
      <c r="B289" s="85" t="s">
        <v>231</v>
      </c>
      <c r="C289" s="86" t="s">
        <v>179</v>
      </c>
      <c r="D289" s="89"/>
      <c r="E289" s="89"/>
      <c r="F289" s="81">
        <f>F290</f>
        <v>1769</v>
      </c>
      <c r="G289" s="81">
        <f t="shared" si="131"/>
        <v>1769</v>
      </c>
      <c r="H289" s="133">
        <f t="shared" si="131"/>
        <v>1769</v>
      </c>
      <c r="I289" s="77"/>
    </row>
    <row r="290" spans="1:9" ht="36">
      <c r="A290" s="224" t="s">
        <v>716</v>
      </c>
      <c r="B290" s="85" t="s">
        <v>231</v>
      </c>
      <c r="C290" s="86" t="s">
        <v>386</v>
      </c>
      <c r="D290" s="97"/>
      <c r="E290" s="97"/>
      <c r="F290" s="81">
        <f t="shared" ref="F290:H291" si="132">F291</f>
        <v>1769</v>
      </c>
      <c r="G290" s="81">
        <f t="shared" si="132"/>
        <v>1769</v>
      </c>
      <c r="H290" s="133">
        <f t="shared" si="132"/>
        <v>1769</v>
      </c>
      <c r="I290" s="77"/>
    </row>
    <row r="291" spans="1:9">
      <c r="A291" s="134" t="s">
        <v>151</v>
      </c>
      <c r="B291" s="85" t="s">
        <v>231</v>
      </c>
      <c r="C291" s="86" t="s">
        <v>386</v>
      </c>
      <c r="D291" s="89" t="s">
        <v>68</v>
      </c>
      <c r="E291" s="89"/>
      <c r="F291" s="88">
        <f t="shared" si="132"/>
        <v>1769</v>
      </c>
      <c r="G291" s="88">
        <f t="shared" si="132"/>
        <v>1769</v>
      </c>
      <c r="H291" s="113">
        <f t="shared" si="132"/>
        <v>1769</v>
      </c>
      <c r="I291" s="77"/>
    </row>
    <row r="292" spans="1:9" ht="24">
      <c r="A292" s="134" t="s">
        <v>69</v>
      </c>
      <c r="B292" s="85" t="s">
        <v>231</v>
      </c>
      <c r="C292" s="86" t="s">
        <v>386</v>
      </c>
      <c r="D292" s="89" t="s">
        <v>70</v>
      </c>
      <c r="E292" s="89">
        <v>900303</v>
      </c>
      <c r="F292" s="88">
        <v>1769</v>
      </c>
      <c r="G292" s="88">
        <v>1769</v>
      </c>
      <c r="H292" s="113">
        <v>1769</v>
      </c>
      <c r="I292" s="77"/>
    </row>
    <row r="293" spans="1:9" ht="12.75">
      <c r="A293" s="168" t="s">
        <v>826</v>
      </c>
      <c r="B293" s="172" t="s">
        <v>831</v>
      </c>
      <c r="C293" s="153"/>
      <c r="D293" s="154"/>
      <c r="E293" s="154"/>
      <c r="F293" s="148">
        <f>F294</f>
        <v>1253.3</v>
      </c>
      <c r="G293" s="148">
        <f t="shared" ref="G293:H294" si="133">G294</f>
        <v>0</v>
      </c>
      <c r="H293" s="155">
        <f t="shared" si="133"/>
        <v>0</v>
      </c>
      <c r="I293" s="77"/>
    </row>
    <row r="294" spans="1:9" ht="12.75">
      <c r="A294" s="169" t="s">
        <v>827</v>
      </c>
      <c r="B294" s="172" t="s">
        <v>831</v>
      </c>
      <c r="C294" s="173" t="s">
        <v>159</v>
      </c>
      <c r="D294" s="154"/>
      <c r="E294" s="154"/>
      <c r="F294" s="148">
        <f>F295</f>
        <v>1253.3</v>
      </c>
      <c r="G294" s="148">
        <f t="shared" si="133"/>
        <v>0</v>
      </c>
      <c r="H294" s="155">
        <f t="shared" si="133"/>
        <v>0</v>
      </c>
      <c r="I294" s="77"/>
    </row>
    <row r="295" spans="1:9" ht="12.75">
      <c r="A295" s="158" t="s">
        <v>828</v>
      </c>
      <c r="B295" s="172" t="s">
        <v>831</v>
      </c>
      <c r="C295" s="153" t="s">
        <v>832</v>
      </c>
      <c r="D295" s="154"/>
      <c r="E295" s="154"/>
      <c r="F295" s="148">
        <f t="shared" ref="F295:H298" si="134">F296</f>
        <v>1253.3</v>
      </c>
      <c r="G295" s="148">
        <f t="shared" si="134"/>
        <v>0</v>
      </c>
      <c r="H295" s="155">
        <f t="shared" si="134"/>
        <v>0</v>
      </c>
      <c r="I295" s="77"/>
    </row>
    <row r="296" spans="1:9" ht="25.5">
      <c r="A296" s="170" t="s">
        <v>829</v>
      </c>
      <c r="B296" s="172" t="s">
        <v>831</v>
      </c>
      <c r="C296" s="153" t="s">
        <v>833</v>
      </c>
      <c r="D296" s="154"/>
      <c r="E296" s="154"/>
      <c r="F296" s="148">
        <f>F297</f>
        <v>1253.3</v>
      </c>
      <c r="G296" s="148">
        <f t="shared" si="134"/>
        <v>0</v>
      </c>
      <c r="H296" s="155">
        <f t="shared" si="134"/>
        <v>0</v>
      </c>
      <c r="I296" s="77"/>
    </row>
    <row r="297" spans="1:9" ht="51">
      <c r="A297" s="171" t="s">
        <v>830</v>
      </c>
      <c r="B297" s="156" t="s">
        <v>831</v>
      </c>
      <c r="C297" s="149" t="s">
        <v>834</v>
      </c>
      <c r="D297" s="154"/>
      <c r="E297" s="154"/>
      <c r="F297" s="145">
        <f>F298</f>
        <v>1253.3</v>
      </c>
      <c r="G297" s="145">
        <f t="shared" si="134"/>
        <v>0</v>
      </c>
      <c r="H297" s="146">
        <f t="shared" si="134"/>
        <v>0</v>
      </c>
      <c r="I297" s="77"/>
    </row>
    <row r="298" spans="1:9" ht="25.5">
      <c r="A298" s="147" t="s">
        <v>84</v>
      </c>
      <c r="B298" s="156" t="s">
        <v>831</v>
      </c>
      <c r="C298" s="149" t="s">
        <v>834</v>
      </c>
      <c r="D298" s="150">
        <v>600</v>
      </c>
      <c r="E298" s="154"/>
      <c r="F298" s="145">
        <f>F299</f>
        <v>1253.3</v>
      </c>
      <c r="G298" s="145">
        <f t="shared" si="134"/>
        <v>0</v>
      </c>
      <c r="H298" s="146">
        <f t="shared" si="134"/>
        <v>0</v>
      </c>
      <c r="I298" s="77"/>
    </row>
    <row r="299" spans="1:9" ht="12.75">
      <c r="A299" s="147" t="s">
        <v>86</v>
      </c>
      <c r="B299" s="156" t="s">
        <v>831</v>
      </c>
      <c r="C299" s="149" t="s">
        <v>834</v>
      </c>
      <c r="D299" s="150">
        <v>610</v>
      </c>
      <c r="E299" s="150">
        <v>900100</v>
      </c>
      <c r="F299" s="145">
        <v>1253.3</v>
      </c>
      <c r="G299" s="145">
        <v>0</v>
      </c>
      <c r="H299" s="146">
        <v>0</v>
      </c>
      <c r="I299" s="77"/>
    </row>
    <row r="300" spans="1:9">
      <c r="A300" s="200" t="s">
        <v>94</v>
      </c>
      <c r="B300" s="82" t="s">
        <v>232</v>
      </c>
      <c r="C300" s="86"/>
      <c r="D300" s="89"/>
      <c r="E300" s="89"/>
      <c r="F300" s="81">
        <f>F301+F311</f>
        <v>11200.4</v>
      </c>
      <c r="G300" s="81">
        <f t="shared" ref="G300:H300" si="135">G301+G311</f>
        <v>8310.9</v>
      </c>
      <c r="H300" s="133">
        <f t="shared" si="135"/>
        <v>7732.7</v>
      </c>
      <c r="I300" s="77"/>
    </row>
    <row r="301" spans="1:9" ht="12.75">
      <c r="A301" s="202" t="s">
        <v>816</v>
      </c>
      <c r="B301" s="82" t="s">
        <v>232</v>
      </c>
      <c r="C301" s="153" t="s">
        <v>177</v>
      </c>
      <c r="D301" s="97"/>
      <c r="E301" s="97"/>
      <c r="F301" s="81">
        <f>F302</f>
        <v>866.5</v>
      </c>
      <c r="G301" s="81">
        <f t="shared" ref="G301:H302" si="136">G302</f>
        <v>393.9</v>
      </c>
      <c r="H301" s="133">
        <f t="shared" si="136"/>
        <v>409.7</v>
      </c>
      <c r="I301" s="77"/>
    </row>
    <row r="302" spans="1:9" ht="12.75">
      <c r="A302" s="202" t="s">
        <v>764</v>
      </c>
      <c r="B302" s="82" t="s">
        <v>232</v>
      </c>
      <c r="C302" s="153" t="s">
        <v>761</v>
      </c>
      <c r="D302" s="89"/>
      <c r="E302" s="89"/>
      <c r="F302" s="81">
        <f>F303</f>
        <v>866.5</v>
      </c>
      <c r="G302" s="81">
        <f t="shared" si="136"/>
        <v>393.9</v>
      </c>
      <c r="H302" s="133">
        <f t="shared" si="136"/>
        <v>409.7</v>
      </c>
      <c r="I302" s="77"/>
    </row>
    <row r="303" spans="1:9" ht="24">
      <c r="A303" s="225" t="s">
        <v>819</v>
      </c>
      <c r="B303" s="82" t="s">
        <v>232</v>
      </c>
      <c r="C303" s="153" t="s">
        <v>818</v>
      </c>
      <c r="D303" s="94"/>
      <c r="E303" s="94"/>
      <c r="F303" s="81">
        <f>F304+F308</f>
        <v>866.5</v>
      </c>
      <c r="G303" s="81">
        <f t="shared" ref="F303:H304" si="137">G304</f>
        <v>393.9</v>
      </c>
      <c r="H303" s="133">
        <f t="shared" si="137"/>
        <v>409.7</v>
      </c>
      <c r="I303" s="77"/>
    </row>
    <row r="304" spans="1:9" ht="36">
      <c r="A304" s="226" t="s">
        <v>95</v>
      </c>
      <c r="B304" s="85" t="s">
        <v>232</v>
      </c>
      <c r="C304" s="149" t="s">
        <v>817</v>
      </c>
      <c r="D304" s="97"/>
      <c r="E304" s="97"/>
      <c r="F304" s="88">
        <f t="shared" si="137"/>
        <v>550.6</v>
      </c>
      <c r="G304" s="88">
        <f t="shared" si="137"/>
        <v>393.9</v>
      </c>
      <c r="H304" s="113">
        <f t="shared" si="137"/>
        <v>409.7</v>
      </c>
      <c r="I304" s="77"/>
    </row>
    <row r="305" spans="1:9" ht="24">
      <c r="A305" s="125" t="s">
        <v>67</v>
      </c>
      <c r="B305" s="85" t="s">
        <v>232</v>
      </c>
      <c r="C305" s="149" t="s">
        <v>817</v>
      </c>
      <c r="D305" s="89" t="s">
        <v>68</v>
      </c>
      <c r="E305" s="89"/>
      <c r="F305" s="88">
        <f>F306+F307</f>
        <v>550.6</v>
      </c>
      <c r="G305" s="88">
        <f t="shared" ref="G305:H305" si="138">G306+G307</f>
        <v>393.9</v>
      </c>
      <c r="H305" s="113">
        <f t="shared" si="138"/>
        <v>409.7</v>
      </c>
      <c r="I305" s="77"/>
    </row>
    <row r="306" spans="1:9" ht="24">
      <c r="A306" s="125" t="s">
        <v>69</v>
      </c>
      <c r="B306" s="85" t="s">
        <v>232</v>
      </c>
      <c r="C306" s="149" t="s">
        <v>817</v>
      </c>
      <c r="D306" s="89" t="s">
        <v>70</v>
      </c>
      <c r="E306" s="89">
        <v>900302</v>
      </c>
      <c r="F306" s="145">
        <v>437.7</v>
      </c>
      <c r="G306" s="88">
        <v>313.2</v>
      </c>
      <c r="H306" s="113">
        <v>325.7</v>
      </c>
      <c r="I306" s="77"/>
    </row>
    <row r="307" spans="1:9" ht="24">
      <c r="A307" s="125" t="s">
        <v>69</v>
      </c>
      <c r="B307" s="85" t="s">
        <v>232</v>
      </c>
      <c r="C307" s="149" t="s">
        <v>817</v>
      </c>
      <c r="D307" s="89" t="s">
        <v>70</v>
      </c>
      <c r="E307" s="89">
        <v>900100</v>
      </c>
      <c r="F307" s="145">
        <v>112.9</v>
      </c>
      <c r="G307" s="88">
        <v>80.7</v>
      </c>
      <c r="H307" s="113">
        <v>84</v>
      </c>
      <c r="I307" s="77"/>
    </row>
    <row r="308" spans="1:9" ht="51">
      <c r="A308" s="147" t="s">
        <v>876</v>
      </c>
      <c r="B308" s="156" t="s">
        <v>232</v>
      </c>
      <c r="C308" s="149" t="s">
        <v>875</v>
      </c>
      <c r="D308" s="150"/>
      <c r="E308" s="150"/>
      <c r="F308" s="145">
        <f>F309</f>
        <v>315.89999999999998</v>
      </c>
      <c r="G308" s="145">
        <f t="shared" ref="G308:H309" si="139">G309</f>
        <v>0</v>
      </c>
      <c r="H308" s="145">
        <f t="shared" si="139"/>
        <v>0</v>
      </c>
      <c r="I308" s="77"/>
    </row>
    <row r="309" spans="1:9" ht="25.5">
      <c r="A309" s="147" t="s">
        <v>67</v>
      </c>
      <c r="B309" s="156" t="s">
        <v>232</v>
      </c>
      <c r="C309" s="149" t="s">
        <v>875</v>
      </c>
      <c r="D309" s="150" t="s">
        <v>68</v>
      </c>
      <c r="E309" s="150"/>
      <c r="F309" s="145">
        <f>F310</f>
        <v>315.89999999999998</v>
      </c>
      <c r="G309" s="145">
        <f t="shared" si="139"/>
        <v>0</v>
      </c>
      <c r="H309" s="145">
        <f t="shared" si="139"/>
        <v>0</v>
      </c>
      <c r="I309" s="77"/>
    </row>
    <row r="310" spans="1:9" ht="25.5">
      <c r="A310" s="147" t="s">
        <v>69</v>
      </c>
      <c r="B310" s="156" t="s">
        <v>232</v>
      </c>
      <c r="C310" s="149" t="s">
        <v>875</v>
      </c>
      <c r="D310" s="150" t="s">
        <v>70</v>
      </c>
      <c r="E310" s="150">
        <v>900100</v>
      </c>
      <c r="F310" s="145">
        <v>315.89999999999998</v>
      </c>
      <c r="G310" s="145">
        <v>0</v>
      </c>
      <c r="H310" s="146">
        <v>0</v>
      </c>
      <c r="I310" s="77"/>
    </row>
    <row r="311" spans="1:9" ht="24">
      <c r="A311" s="202" t="s">
        <v>388</v>
      </c>
      <c r="B311" s="82" t="s">
        <v>232</v>
      </c>
      <c r="C311" s="84" t="s">
        <v>186</v>
      </c>
      <c r="D311" s="110"/>
      <c r="E311" s="110"/>
      <c r="F311" s="81">
        <f>F312</f>
        <v>10333.9</v>
      </c>
      <c r="G311" s="81">
        <f t="shared" ref="G311:H311" si="140">G312</f>
        <v>7917</v>
      </c>
      <c r="H311" s="133">
        <f t="shared" si="140"/>
        <v>7323</v>
      </c>
      <c r="I311" s="77"/>
    </row>
    <row r="312" spans="1:9">
      <c r="A312" s="202" t="s">
        <v>389</v>
      </c>
      <c r="B312" s="82" t="s">
        <v>232</v>
      </c>
      <c r="C312" s="84" t="s">
        <v>187</v>
      </c>
      <c r="D312" s="94"/>
      <c r="E312" s="94"/>
      <c r="F312" s="81">
        <f>F313</f>
        <v>10333.9</v>
      </c>
      <c r="G312" s="81">
        <f>G313</f>
        <v>7917</v>
      </c>
      <c r="H312" s="133">
        <f>H313</f>
        <v>7323</v>
      </c>
      <c r="I312" s="77"/>
    </row>
    <row r="313" spans="1:9" ht="48">
      <c r="A313" s="225" t="s">
        <v>702</v>
      </c>
      <c r="B313" s="82" t="s">
        <v>232</v>
      </c>
      <c r="C313" s="84" t="s">
        <v>391</v>
      </c>
      <c r="D313" s="94"/>
      <c r="E313" s="94"/>
      <c r="F313" s="81">
        <f>F314+F318</f>
        <v>10333.9</v>
      </c>
      <c r="G313" s="81">
        <f t="shared" ref="G313:H313" si="141">G314+G318</f>
        <v>7917</v>
      </c>
      <c r="H313" s="81">
        <f t="shared" si="141"/>
        <v>7323</v>
      </c>
      <c r="I313" s="77"/>
    </row>
    <row r="314" spans="1:9" ht="24">
      <c r="A314" s="226" t="s">
        <v>390</v>
      </c>
      <c r="B314" s="85" t="s">
        <v>232</v>
      </c>
      <c r="C314" s="86" t="s">
        <v>392</v>
      </c>
      <c r="D314" s="96"/>
      <c r="E314" s="96"/>
      <c r="F314" s="88">
        <f>F315</f>
        <v>10294</v>
      </c>
      <c r="G314" s="88">
        <f>G315</f>
        <v>7917</v>
      </c>
      <c r="H314" s="113">
        <f t="shared" ref="H314" si="142">H315</f>
        <v>7323</v>
      </c>
      <c r="I314" s="77"/>
    </row>
    <row r="315" spans="1:9" ht="24">
      <c r="A315" s="125" t="s">
        <v>67</v>
      </c>
      <c r="B315" s="85" t="s">
        <v>232</v>
      </c>
      <c r="C315" s="86" t="s">
        <v>392</v>
      </c>
      <c r="D315" s="89" t="s">
        <v>68</v>
      </c>
      <c r="E315" s="89"/>
      <c r="F315" s="88">
        <f>F316+F317</f>
        <v>10294</v>
      </c>
      <c r="G315" s="88">
        <f>G316+G317</f>
        <v>7917</v>
      </c>
      <c r="H315" s="113">
        <f t="shared" ref="H315" si="143">H316+H317</f>
        <v>7323</v>
      </c>
      <c r="I315" s="77"/>
    </row>
    <row r="316" spans="1:9" ht="24">
      <c r="A316" s="125" t="s">
        <v>69</v>
      </c>
      <c r="B316" s="85" t="s">
        <v>232</v>
      </c>
      <c r="C316" s="86" t="s">
        <v>392</v>
      </c>
      <c r="D316" s="89" t="s">
        <v>70</v>
      </c>
      <c r="E316" s="89">
        <v>900302</v>
      </c>
      <c r="F316" s="88">
        <v>6074</v>
      </c>
      <c r="G316" s="88">
        <v>4671</v>
      </c>
      <c r="H316" s="113">
        <v>4321</v>
      </c>
      <c r="I316" s="77"/>
    </row>
    <row r="317" spans="1:9" ht="24">
      <c r="A317" s="125" t="s">
        <v>69</v>
      </c>
      <c r="B317" s="85" t="s">
        <v>232</v>
      </c>
      <c r="C317" s="86" t="s">
        <v>392</v>
      </c>
      <c r="D317" s="89" t="s">
        <v>70</v>
      </c>
      <c r="E317" s="89">
        <v>900100</v>
      </c>
      <c r="F317" s="88">
        <v>4220</v>
      </c>
      <c r="G317" s="88">
        <v>3246</v>
      </c>
      <c r="H317" s="113">
        <v>3002</v>
      </c>
      <c r="I317" s="77"/>
    </row>
    <row r="318" spans="1:9" ht="38.25">
      <c r="A318" s="268" t="s">
        <v>882</v>
      </c>
      <c r="B318" s="156" t="s">
        <v>232</v>
      </c>
      <c r="C318" s="188" t="s">
        <v>881</v>
      </c>
      <c r="D318" s="189"/>
      <c r="E318" s="189"/>
      <c r="F318" s="190">
        <f>F319</f>
        <v>39.9</v>
      </c>
      <c r="G318" s="190">
        <f t="shared" ref="G318:H319" si="144">G319</f>
        <v>0</v>
      </c>
      <c r="H318" s="190">
        <f t="shared" si="144"/>
        <v>0</v>
      </c>
      <c r="I318" s="77"/>
    </row>
    <row r="319" spans="1:9" ht="25.5">
      <c r="A319" s="184" t="s">
        <v>67</v>
      </c>
      <c r="B319" s="156" t="s">
        <v>232</v>
      </c>
      <c r="C319" s="188" t="s">
        <v>881</v>
      </c>
      <c r="D319" s="189">
        <v>200</v>
      </c>
      <c r="E319" s="189"/>
      <c r="F319" s="190">
        <f>F320</f>
        <v>39.9</v>
      </c>
      <c r="G319" s="190">
        <f t="shared" si="144"/>
        <v>0</v>
      </c>
      <c r="H319" s="190">
        <f t="shared" si="144"/>
        <v>0</v>
      </c>
      <c r="I319" s="77"/>
    </row>
    <row r="320" spans="1:9" ht="25.5">
      <c r="A320" s="184" t="s">
        <v>69</v>
      </c>
      <c r="B320" s="156" t="s">
        <v>232</v>
      </c>
      <c r="C320" s="188" t="s">
        <v>881</v>
      </c>
      <c r="D320" s="189">
        <v>240</v>
      </c>
      <c r="E320" s="267">
        <v>90100</v>
      </c>
      <c r="F320" s="190">
        <v>39.9</v>
      </c>
      <c r="G320" s="190">
        <v>0</v>
      </c>
      <c r="H320" s="190">
        <v>0</v>
      </c>
      <c r="I320" s="77"/>
    </row>
    <row r="321" spans="1:9">
      <c r="A321" s="200" t="s">
        <v>96</v>
      </c>
      <c r="B321" s="82" t="s">
        <v>233</v>
      </c>
      <c r="C321" s="86"/>
      <c r="D321" s="89"/>
      <c r="E321" s="89"/>
      <c r="F321" s="81">
        <f t="shared" ref="F321:H321" si="145">F322+F344</f>
        <v>361090.8</v>
      </c>
      <c r="G321" s="81">
        <f t="shared" si="145"/>
        <v>182769.1</v>
      </c>
      <c r="H321" s="133">
        <f t="shared" si="145"/>
        <v>179757</v>
      </c>
      <c r="I321" s="77"/>
    </row>
    <row r="322" spans="1:9" ht="24">
      <c r="A322" s="202" t="s">
        <v>388</v>
      </c>
      <c r="B322" s="82" t="s">
        <v>233</v>
      </c>
      <c r="C322" s="84" t="s">
        <v>186</v>
      </c>
      <c r="D322" s="110"/>
      <c r="E322" s="110"/>
      <c r="F322" s="81">
        <f>F323</f>
        <v>288562.8</v>
      </c>
      <c r="G322" s="81">
        <f t="shared" ref="G322:H323" si="146">G323</f>
        <v>156559</v>
      </c>
      <c r="H322" s="133">
        <f t="shared" si="146"/>
        <v>165467</v>
      </c>
      <c r="I322" s="77"/>
    </row>
    <row r="323" spans="1:9">
      <c r="A323" s="202" t="s">
        <v>428</v>
      </c>
      <c r="B323" s="82" t="s">
        <v>233</v>
      </c>
      <c r="C323" s="84" t="s">
        <v>429</v>
      </c>
      <c r="D323" s="110"/>
      <c r="E323" s="110"/>
      <c r="F323" s="81">
        <f>F324</f>
        <v>288562.8</v>
      </c>
      <c r="G323" s="81">
        <f t="shared" si="146"/>
        <v>156559</v>
      </c>
      <c r="H323" s="133">
        <f t="shared" si="146"/>
        <v>165467</v>
      </c>
      <c r="I323" s="77"/>
    </row>
    <row r="324" spans="1:9" ht="24">
      <c r="A324" s="225" t="s">
        <v>430</v>
      </c>
      <c r="B324" s="82" t="s">
        <v>233</v>
      </c>
      <c r="C324" s="84" t="s">
        <v>431</v>
      </c>
      <c r="D324" s="94"/>
      <c r="E324" s="94"/>
      <c r="F324" s="81">
        <f>F325+F329+F332+F335+F338+F341</f>
        <v>288562.8</v>
      </c>
      <c r="G324" s="81">
        <f t="shared" ref="G324:H324" si="147">G325+G329+G332+G335+G338+G341</f>
        <v>156559</v>
      </c>
      <c r="H324" s="133">
        <f t="shared" si="147"/>
        <v>165467</v>
      </c>
      <c r="I324" s="77"/>
    </row>
    <row r="325" spans="1:9" ht="24">
      <c r="A325" s="226" t="s">
        <v>432</v>
      </c>
      <c r="B325" s="85" t="s">
        <v>233</v>
      </c>
      <c r="C325" s="86" t="s">
        <v>433</v>
      </c>
      <c r="D325" s="89"/>
      <c r="E325" s="89"/>
      <c r="F325" s="88">
        <f>F326</f>
        <v>158257</v>
      </c>
      <c r="G325" s="88">
        <f>G326</f>
        <v>53968</v>
      </c>
      <c r="H325" s="113">
        <f t="shared" ref="H325" si="148">H326</f>
        <v>63376</v>
      </c>
      <c r="I325" s="77"/>
    </row>
    <row r="326" spans="1:9" ht="24">
      <c r="A326" s="125" t="s">
        <v>67</v>
      </c>
      <c r="B326" s="85" t="s">
        <v>233</v>
      </c>
      <c r="C326" s="86" t="s">
        <v>433</v>
      </c>
      <c r="D326" s="89" t="s">
        <v>68</v>
      </c>
      <c r="E326" s="89"/>
      <c r="F326" s="88">
        <f>F327+F328</f>
        <v>158257</v>
      </c>
      <c r="G326" s="88">
        <f>G327+G328</f>
        <v>53968</v>
      </c>
      <c r="H326" s="113">
        <f t="shared" ref="H326" si="149">H327+H328</f>
        <v>63376</v>
      </c>
      <c r="I326" s="77"/>
    </row>
    <row r="327" spans="1:9" ht="24">
      <c r="A327" s="125" t="s">
        <v>69</v>
      </c>
      <c r="B327" s="85" t="s">
        <v>233</v>
      </c>
      <c r="C327" s="86" t="s">
        <v>433</v>
      </c>
      <c r="D327" s="89" t="s">
        <v>70</v>
      </c>
      <c r="E327" s="89">
        <v>900302</v>
      </c>
      <c r="F327" s="88">
        <v>150344</v>
      </c>
      <c r="G327" s="88">
        <v>51269</v>
      </c>
      <c r="H327" s="113">
        <v>60207</v>
      </c>
      <c r="I327" s="77"/>
    </row>
    <row r="328" spans="1:9" ht="24">
      <c r="A328" s="125" t="s">
        <v>69</v>
      </c>
      <c r="B328" s="85" t="s">
        <v>233</v>
      </c>
      <c r="C328" s="86" t="s">
        <v>433</v>
      </c>
      <c r="D328" s="89" t="s">
        <v>70</v>
      </c>
      <c r="E328" s="89">
        <v>900100</v>
      </c>
      <c r="F328" s="88">
        <v>7913</v>
      </c>
      <c r="G328" s="88">
        <v>2699</v>
      </c>
      <c r="H328" s="113">
        <v>3169</v>
      </c>
      <c r="I328" s="77"/>
    </row>
    <row r="329" spans="1:9" ht="24">
      <c r="A329" s="210" t="s">
        <v>434</v>
      </c>
      <c r="B329" s="85" t="s">
        <v>233</v>
      </c>
      <c r="C329" s="86" t="s">
        <v>435</v>
      </c>
      <c r="D329" s="97"/>
      <c r="E329" s="97"/>
      <c r="F329" s="88">
        <f t="shared" ref="F329:H330" si="150">F330</f>
        <v>90575</v>
      </c>
      <c r="G329" s="88">
        <f t="shared" si="150"/>
        <v>90575</v>
      </c>
      <c r="H329" s="113">
        <f t="shared" si="150"/>
        <v>90575</v>
      </c>
      <c r="I329" s="77"/>
    </row>
    <row r="330" spans="1:9" ht="24">
      <c r="A330" s="125" t="s">
        <v>67</v>
      </c>
      <c r="B330" s="85" t="s">
        <v>233</v>
      </c>
      <c r="C330" s="86" t="s">
        <v>435</v>
      </c>
      <c r="D330" s="89" t="s">
        <v>68</v>
      </c>
      <c r="E330" s="89"/>
      <c r="F330" s="88">
        <f t="shared" si="150"/>
        <v>90575</v>
      </c>
      <c r="G330" s="88">
        <f t="shared" si="150"/>
        <v>90575</v>
      </c>
      <c r="H330" s="113">
        <f t="shared" si="150"/>
        <v>90575</v>
      </c>
      <c r="I330" s="77"/>
    </row>
    <row r="331" spans="1:9" ht="24">
      <c r="A331" s="125" t="s">
        <v>69</v>
      </c>
      <c r="B331" s="85" t="s">
        <v>233</v>
      </c>
      <c r="C331" s="86" t="s">
        <v>435</v>
      </c>
      <c r="D331" s="89" t="s">
        <v>70</v>
      </c>
      <c r="E331" s="89">
        <v>900100</v>
      </c>
      <c r="F331" s="88">
        <v>90575</v>
      </c>
      <c r="G331" s="88">
        <v>90575</v>
      </c>
      <c r="H331" s="113">
        <v>90575</v>
      </c>
      <c r="I331" s="77"/>
    </row>
    <row r="332" spans="1:9" ht="36">
      <c r="A332" s="210" t="s">
        <v>436</v>
      </c>
      <c r="B332" s="85" t="s">
        <v>233</v>
      </c>
      <c r="C332" s="86" t="s">
        <v>437</v>
      </c>
      <c r="D332" s="97"/>
      <c r="E332" s="97"/>
      <c r="F332" s="88">
        <f t="shared" ref="F332:H333" si="151">F333</f>
        <v>3223.5</v>
      </c>
      <c r="G332" s="88">
        <f t="shared" si="151"/>
        <v>1200</v>
      </c>
      <c r="H332" s="113">
        <f t="shared" si="151"/>
        <v>1200</v>
      </c>
      <c r="I332" s="77"/>
    </row>
    <row r="333" spans="1:9" ht="24">
      <c r="A333" s="125" t="s">
        <v>67</v>
      </c>
      <c r="B333" s="85" t="s">
        <v>233</v>
      </c>
      <c r="C333" s="86" t="s">
        <v>437</v>
      </c>
      <c r="D333" s="89" t="s">
        <v>68</v>
      </c>
      <c r="E333" s="89"/>
      <c r="F333" s="88">
        <f t="shared" si="151"/>
        <v>3223.5</v>
      </c>
      <c r="G333" s="88">
        <f t="shared" si="151"/>
        <v>1200</v>
      </c>
      <c r="H333" s="113">
        <f t="shared" si="151"/>
        <v>1200</v>
      </c>
      <c r="I333" s="77"/>
    </row>
    <row r="334" spans="1:9" ht="24">
      <c r="A334" s="125" t="s">
        <v>69</v>
      </c>
      <c r="B334" s="85" t="s">
        <v>233</v>
      </c>
      <c r="C334" s="86" t="s">
        <v>437</v>
      </c>
      <c r="D334" s="89" t="s">
        <v>70</v>
      </c>
      <c r="E334" s="89">
        <v>900100</v>
      </c>
      <c r="F334" s="145">
        <v>3223.5</v>
      </c>
      <c r="G334" s="88">
        <v>1200</v>
      </c>
      <c r="H334" s="113">
        <v>1200</v>
      </c>
      <c r="I334" s="77"/>
    </row>
    <row r="335" spans="1:9" ht="24">
      <c r="A335" s="210" t="s">
        <v>438</v>
      </c>
      <c r="B335" s="85" t="s">
        <v>233</v>
      </c>
      <c r="C335" s="86" t="s">
        <v>439</v>
      </c>
      <c r="D335" s="97"/>
      <c r="E335" s="97"/>
      <c r="F335" s="88">
        <f t="shared" ref="F335:H336" si="152">F336</f>
        <v>20860.099999999999</v>
      </c>
      <c r="G335" s="88">
        <f t="shared" si="152"/>
        <v>4100</v>
      </c>
      <c r="H335" s="113">
        <f t="shared" si="152"/>
        <v>4100</v>
      </c>
      <c r="I335" s="77"/>
    </row>
    <row r="336" spans="1:9" ht="24">
      <c r="A336" s="125" t="s">
        <v>67</v>
      </c>
      <c r="B336" s="85" t="s">
        <v>233</v>
      </c>
      <c r="C336" s="86" t="s">
        <v>439</v>
      </c>
      <c r="D336" s="89" t="s">
        <v>68</v>
      </c>
      <c r="E336" s="89"/>
      <c r="F336" s="88">
        <f t="shared" si="152"/>
        <v>20860.099999999999</v>
      </c>
      <c r="G336" s="88">
        <f t="shared" si="152"/>
        <v>4100</v>
      </c>
      <c r="H336" s="113">
        <f t="shared" si="152"/>
        <v>4100</v>
      </c>
      <c r="I336" s="77"/>
    </row>
    <row r="337" spans="1:9" ht="24">
      <c r="A337" s="125" t="s">
        <v>69</v>
      </c>
      <c r="B337" s="85" t="s">
        <v>233</v>
      </c>
      <c r="C337" s="86" t="s">
        <v>439</v>
      </c>
      <c r="D337" s="89" t="s">
        <v>70</v>
      </c>
      <c r="E337" s="89">
        <v>900100</v>
      </c>
      <c r="F337" s="145">
        <v>20860.099999999999</v>
      </c>
      <c r="G337" s="88">
        <v>4100</v>
      </c>
      <c r="H337" s="113">
        <v>4100</v>
      </c>
      <c r="I337" s="77"/>
    </row>
    <row r="338" spans="1:9" ht="24">
      <c r="A338" s="210" t="s">
        <v>440</v>
      </c>
      <c r="B338" s="85" t="s">
        <v>233</v>
      </c>
      <c r="C338" s="86" t="s">
        <v>441</v>
      </c>
      <c r="D338" s="89"/>
      <c r="E338" s="89"/>
      <c r="F338" s="88">
        <f t="shared" ref="F338:H339" si="153">F339</f>
        <v>3326</v>
      </c>
      <c r="G338" s="88">
        <f t="shared" si="153"/>
        <v>3326</v>
      </c>
      <c r="H338" s="113">
        <f t="shared" si="153"/>
        <v>3326</v>
      </c>
      <c r="I338" s="77"/>
    </row>
    <row r="339" spans="1:9" ht="24">
      <c r="A339" s="125" t="s">
        <v>67</v>
      </c>
      <c r="B339" s="85" t="s">
        <v>233</v>
      </c>
      <c r="C339" s="86" t="s">
        <v>441</v>
      </c>
      <c r="D339" s="89" t="s">
        <v>68</v>
      </c>
      <c r="E339" s="89"/>
      <c r="F339" s="88">
        <f t="shared" si="153"/>
        <v>3326</v>
      </c>
      <c r="G339" s="88">
        <f t="shared" si="153"/>
        <v>3326</v>
      </c>
      <c r="H339" s="113">
        <f t="shared" si="153"/>
        <v>3326</v>
      </c>
      <c r="I339" s="77"/>
    </row>
    <row r="340" spans="1:9" ht="24">
      <c r="A340" s="125" t="s">
        <v>69</v>
      </c>
      <c r="B340" s="85" t="s">
        <v>233</v>
      </c>
      <c r="C340" s="86" t="s">
        <v>441</v>
      </c>
      <c r="D340" s="89" t="s">
        <v>70</v>
      </c>
      <c r="E340" s="89">
        <v>900100</v>
      </c>
      <c r="F340" s="88">
        <v>3326</v>
      </c>
      <c r="G340" s="88">
        <v>3326</v>
      </c>
      <c r="H340" s="113">
        <v>3326</v>
      </c>
      <c r="I340" s="77"/>
    </row>
    <row r="341" spans="1:9">
      <c r="A341" s="210" t="s">
        <v>442</v>
      </c>
      <c r="B341" s="85" t="s">
        <v>233</v>
      </c>
      <c r="C341" s="86" t="s">
        <v>443</v>
      </c>
      <c r="D341" s="89"/>
      <c r="E341" s="89"/>
      <c r="F341" s="88">
        <f t="shared" ref="F341:H342" si="154">F342</f>
        <v>12321.2</v>
      </c>
      <c r="G341" s="88">
        <f t="shared" si="154"/>
        <v>3390</v>
      </c>
      <c r="H341" s="113">
        <f t="shared" si="154"/>
        <v>2890</v>
      </c>
      <c r="I341" s="77"/>
    </row>
    <row r="342" spans="1:9" ht="24">
      <c r="A342" s="125" t="s">
        <v>67</v>
      </c>
      <c r="B342" s="85" t="s">
        <v>233</v>
      </c>
      <c r="C342" s="86" t="s">
        <v>443</v>
      </c>
      <c r="D342" s="89" t="s">
        <v>68</v>
      </c>
      <c r="E342" s="89"/>
      <c r="F342" s="88">
        <f t="shared" si="154"/>
        <v>12321.2</v>
      </c>
      <c r="G342" s="88">
        <f t="shared" si="154"/>
        <v>3390</v>
      </c>
      <c r="H342" s="113">
        <f t="shared" si="154"/>
        <v>2890</v>
      </c>
      <c r="I342" s="77"/>
    </row>
    <row r="343" spans="1:9" ht="24">
      <c r="A343" s="125" t="s">
        <v>69</v>
      </c>
      <c r="B343" s="85" t="s">
        <v>233</v>
      </c>
      <c r="C343" s="86" t="s">
        <v>443</v>
      </c>
      <c r="D343" s="89" t="s">
        <v>70</v>
      </c>
      <c r="E343" s="89">
        <v>900100</v>
      </c>
      <c r="F343" s="145">
        <v>12321.2</v>
      </c>
      <c r="G343" s="88">
        <v>3390</v>
      </c>
      <c r="H343" s="113">
        <v>2890</v>
      </c>
      <c r="I343" s="77"/>
    </row>
    <row r="344" spans="1:9" ht="24">
      <c r="A344" s="159" t="s">
        <v>452</v>
      </c>
      <c r="B344" s="82" t="s">
        <v>233</v>
      </c>
      <c r="C344" s="84" t="s">
        <v>453</v>
      </c>
      <c r="D344" s="94"/>
      <c r="E344" s="94"/>
      <c r="F344" s="81">
        <f>F345+F356</f>
        <v>72528</v>
      </c>
      <c r="G344" s="81">
        <f t="shared" ref="G344:H344" si="155">G345+G356</f>
        <v>26210.1</v>
      </c>
      <c r="H344" s="133">
        <f t="shared" si="155"/>
        <v>14290</v>
      </c>
      <c r="I344" s="77"/>
    </row>
    <row r="345" spans="1:9" ht="12.75">
      <c r="A345" s="182" t="s">
        <v>454</v>
      </c>
      <c r="B345" s="172" t="s">
        <v>233</v>
      </c>
      <c r="C345" s="185" t="s">
        <v>455</v>
      </c>
      <c r="D345" s="186"/>
      <c r="E345" s="186"/>
      <c r="F345" s="187">
        <f>F346+F351</f>
        <v>33738</v>
      </c>
      <c r="G345" s="187">
        <f t="shared" ref="G345:H345" si="156">G346+G351</f>
        <v>0</v>
      </c>
      <c r="H345" s="229">
        <f t="shared" si="156"/>
        <v>0</v>
      </c>
      <c r="I345" s="77"/>
    </row>
    <row r="346" spans="1:9" ht="25.5">
      <c r="A346" s="183" t="s">
        <v>681</v>
      </c>
      <c r="B346" s="172" t="s">
        <v>233</v>
      </c>
      <c r="C346" s="185" t="s">
        <v>683</v>
      </c>
      <c r="D346" s="186"/>
      <c r="E346" s="186"/>
      <c r="F346" s="187">
        <f>F347</f>
        <v>6219.2000000000007</v>
      </c>
      <c r="G346" s="187">
        <f t="shared" ref="G346:H347" si="157">G347</f>
        <v>0</v>
      </c>
      <c r="H346" s="229">
        <f t="shared" si="157"/>
        <v>0</v>
      </c>
      <c r="I346" s="77"/>
    </row>
    <row r="347" spans="1:9" ht="12.75">
      <c r="A347" s="230" t="s">
        <v>852</v>
      </c>
      <c r="B347" s="156" t="s">
        <v>233</v>
      </c>
      <c r="C347" s="185" t="s">
        <v>853</v>
      </c>
      <c r="D347" s="186"/>
      <c r="E347" s="186"/>
      <c r="F347" s="187">
        <f>F348</f>
        <v>6219.2000000000007</v>
      </c>
      <c r="G347" s="187">
        <f t="shared" si="157"/>
        <v>0</v>
      </c>
      <c r="H347" s="229">
        <f t="shared" si="157"/>
        <v>0</v>
      </c>
      <c r="I347" s="77"/>
    </row>
    <row r="348" spans="1:9" ht="25.5">
      <c r="A348" s="184" t="s">
        <v>67</v>
      </c>
      <c r="B348" s="156" t="s">
        <v>233</v>
      </c>
      <c r="C348" s="188" t="s">
        <v>853</v>
      </c>
      <c r="D348" s="189">
        <v>200</v>
      </c>
      <c r="E348" s="186"/>
      <c r="F348" s="190">
        <f>F349+F350</f>
        <v>6219.2000000000007</v>
      </c>
      <c r="G348" s="190">
        <f t="shared" ref="G348:H348" si="158">G349+G350</f>
        <v>0</v>
      </c>
      <c r="H348" s="231">
        <f t="shared" si="158"/>
        <v>0</v>
      </c>
      <c r="I348" s="77"/>
    </row>
    <row r="349" spans="1:9" ht="25.5">
      <c r="A349" s="184" t="s">
        <v>69</v>
      </c>
      <c r="B349" s="156" t="s">
        <v>233</v>
      </c>
      <c r="C349" s="188" t="s">
        <v>853</v>
      </c>
      <c r="D349" s="191">
        <v>240</v>
      </c>
      <c r="E349" s="191">
        <v>900302</v>
      </c>
      <c r="F349" s="190">
        <v>4944.3</v>
      </c>
      <c r="G349" s="190">
        <v>0</v>
      </c>
      <c r="H349" s="231">
        <v>0</v>
      </c>
      <c r="I349" s="77"/>
    </row>
    <row r="350" spans="1:9" ht="25.5">
      <c r="A350" s="184" t="s">
        <v>69</v>
      </c>
      <c r="B350" s="156" t="s">
        <v>233</v>
      </c>
      <c r="C350" s="188" t="s">
        <v>853</v>
      </c>
      <c r="D350" s="189">
        <v>240</v>
      </c>
      <c r="E350" s="189">
        <v>900100</v>
      </c>
      <c r="F350" s="190">
        <v>1274.9000000000001</v>
      </c>
      <c r="G350" s="190">
        <v>0</v>
      </c>
      <c r="H350" s="231">
        <v>0</v>
      </c>
      <c r="I350" s="77"/>
    </row>
    <row r="351" spans="1:9" ht="12.75">
      <c r="A351" s="152" t="s">
        <v>212</v>
      </c>
      <c r="B351" s="82" t="s">
        <v>233</v>
      </c>
      <c r="C351" s="153" t="s">
        <v>456</v>
      </c>
      <c r="D351" s="154"/>
      <c r="E351" s="154"/>
      <c r="F351" s="148">
        <f>+F352</f>
        <v>27518.800000000003</v>
      </c>
      <c r="G351" s="148">
        <f t="shared" ref="G351:H351" si="159">+G352</f>
        <v>0</v>
      </c>
      <c r="H351" s="155">
        <f t="shared" si="159"/>
        <v>0</v>
      </c>
      <c r="I351" s="77"/>
    </row>
    <row r="352" spans="1:9" ht="12.75">
      <c r="A352" s="147" t="s">
        <v>813</v>
      </c>
      <c r="B352" s="85" t="s">
        <v>233</v>
      </c>
      <c r="C352" s="149" t="s">
        <v>814</v>
      </c>
      <c r="D352" s="150"/>
      <c r="E352" s="150"/>
      <c r="F352" s="145">
        <f>F353</f>
        <v>27518.800000000003</v>
      </c>
      <c r="G352" s="145">
        <f t="shared" ref="G352:H352" si="160">G353</f>
        <v>0</v>
      </c>
      <c r="H352" s="146">
        <f t="shared" si="160"/>
        <v>0</v>
      </c>
      <c r="I352" s="77"/>
    </row>
    <row r="353" spans="1:9" ht="25.5">
      <c r="A353" s="147" t="s">
        <v>67</v>
      </c>
      <c r="B353" s="85" t="s">
        <v>233</v>
      </c>
      <c r="C353" s="149" t="s">
        <v>814</v>
      </c>
      <c r="D353" s="150" t="s">
        <v>68</v>
      </c>
      <c r="E353" s="150"/>
      <c r="F353" s="145">
        <f>F354+F355</f>
        <v>27518.800000000003</v>
      </c>
      <c r="G353" s="145">
        <f t="shared" ref="G353:H353" si="161">G354+G355</f>
        <v>0</v>
      </c>
      <c r="H353" s="146">
        <f t="shared" si="161"/>
        <v>0</v>
      </c>
      <c r="I353" s="77"/>
    </row>
    <row r="354" spans="1:9" ht="25.5">
      <c r="A354" s="147" t="s">
        <v>69</v>
      </c>
      <c r="B354" s="85" t="s">
        <v>233</v>
      </c>
      <c r="C354" s="149" t="s">
        <v>814</v>
      </c>
      <c r="D354" s="150" t="s">
        <v>70</v>
      </c>
      <c r="E354" s="150">
        <v>900302</v>
      </c>
      <c r="F354" s="145">
        <v>21877.4</v>
      </c>
      <c r="G354" s="145">
        <v>0</v>
      </c>
      <c r="H354" s="146">
        <v>0</v>
      </c>
      <c r="I354" s="77"/>
    </row>
    <row r="355" spans="1:9" ht="25.5">
      <c r="A355" s="147" t="s">
        <v>69</v>
      </c>
      <c r="B355" s="85" t="s">
        <v>233</v>
      </c>
      <c r="C355" s="149" t="s">
        <v>814</v>
      </c>
      <c r="D355" s="150" t="s">
        <v>70</v>
      </c>
      <c r="E355" s="150">
        <v>900100</v>
      </c>
      <c r="F355" s="145">
        <v>5641.4</v>
      </c>
      <c r="G355" s="145">
        <v>0</v>
      </c>
      <c r="H355" s="146">
        <v>0</v>
      </c>
      <c r="I355" s="77"/>
    </row>
    <row r="356" spans="1:9">
      <c r="A356" s="201" t="s">
        <v>457</v>
      </c>
      <c r="B356" s="82" t="s">
        <v>233</v>
      </c>
      <c r="C356" s="84" t="s">
        <v>458</v>
      </c>
      <c r="D356" s="94"/>
      <c r="E356" s="94"/>
      <c r="F356" s="81">
        <f>F357</f>
        <v>38790</v>
      </c>
      <c r="G356" s="81">
        <f t="shared" ref="G356:H356" si="162">G357</f>
        <v>26210.1</v>
      </c>
      <c r="H356" s="133">
        <f t="shared" si="162"/>
        <v>14290</v>
      </c>
      <c r="I356" s="77"/>
    </row>
    <row r="357" spans="1:9" ht="24">
      <c r="A357" s="221" t="s">
        <v>459</v>
      </c>
      <c r="B357" s="82" t="s">
        <v>233</v>
      </c>
      <c r="C357" s="84" t="s">
        <v>460</v>
      </c>
      <c r="D357" s="94"/>
      <c r="E357" s="94"/>
      <c r="F357" s="81">
        <f>F358+F363</f>
        <v>38790</v>
      </c>
      <c r="G357" s="81">
        <f t="shared" ref="G357:H357" si="163">G358+G363</f>
        <v>26210.1</v>
      </c>
      <c r="H357" s="133">
        <f t="shared" si="163"/>
        <v>14290</v>
      </c>
      <c r="I357" s="77"/>
    </row>
    <row r="358" spans="1:9" ht="24">
      <c r="A358" s="222" t="s">
        <v>609</v>
      </c>
      <c r="B358" s="85" t="s">
        <v>233</v>
      </c>
      <c r="C358" s="86" t="s">
        <v>614</v>
      </c>
      <c r="D358" s="89"/>
      <c r="E358" s="89"/>
      <c r="F358" s="88">
        <f>F359+F361</f>
        <v>3790</v>
      </c>
      <c r="G358" s="88">
        <f t="shared" ref="G358:H358" si="164">G359+G361</f>
        <v>4290</v>
      </c>
      <c r="H358" s="113">
        <f t="shared" si="164"/>
        <v>4290</v>
      </c>
      <c r="I358" s="77"/>
    </row>
    <row r="359" spans="1:9" ht="24">
      <c r="A359" s="125" t="s">
        <v>67</v>
      </c>
      <c r="B359" s="85" t="s">
        <v>233</v>
      </c>
      <c r="C359" s="86" t="s">
        <v>614</v>
      </c>
      <c r="D359" s="89" t="s">
        <v>68</v>
      </c>
      <c r="E359" s="89"/>
      <c r="F359" s="88">
        <f>F360</f>
        <v>2790</v>
      </c>
      <c r="G359" s="88">
        <f t="shared" ref="G359:H359" si="165">G360</f>
        <v>3290</v>
      </c>
      <c r="H359" s="113">
        <f t="shared" si="165"/>
        <v>3290</v>
      </c>
      <c r="I359" s="77"/>
    </row>
    <row r="360" spans="1:9" ht="24">
      <c r="A360" s="125" t="s">
        <v>69</v>
      </c>
      <c r="B360" s="85" t="s">
        <v>233</v>
      </c>
      <c r="C360" s="86" t="s">
        <v>614</v>
      </c>
      <c r="D360" s="89" t="s">
        <v>70</v>
      </c>
      <c r="E360" s="89">
        <v>900100</v>
      </c>
      <c r="F360" s="88">
        <v>2790</v>
      </c>
      <c r="G360" s="88">
        <v>3290</v>
      </c>
      <c r="H360" s="113">
        <v>3290</v>
      </c>
      <c r="I360" s="77"/>
    </row>
    <row r="361" spans="1:9" ht="24">
      <c r="A361" s="125" t="s">
        <v>84</v>
      </c>
      <c r="B361" s="85" t="s">
        <v>233</v>
      </c>
      <c r="C361" s="86" t="s">
        <v>614</v>
      </c>
      <c r="D361" s="89">
        <v>600</v>
      </c>
      <c r="E361" s="89"/>
      <c r="F361" s="88">
        <f>F362</f>
        <v>1000</v>
      </c>
      <c r="G361" s="88">
        <f t="shared" ref="G361:H361" si="166">G362</f>
        <v>1000</v>
      </c>
      <c r="H361" s="113">
        <f t="shared" si="166"/>
        <v>1000</v>
      </c>
      <c r="I361" s="77"/>
    </row>
    <row r="362" spans="1:9">
      <c r="A362" s="125" t="s">
        <v>86</v>
      </c>
      <c r="B362" s="85" t="s">
        <v>233</v>
      </c>
      <c r="C362" s="86" t="s">
        <v>614</v>
      </c>
      <c r="D362" s="89">
        <v>610</v>
      </c>
      <c r="E362" s="89">
        <v>900100</v>
      </c>
      <c r="F362" s="88">
        <v>1000</v>
      </c>
      <c r="G362" s="88">
        <v>1000</v>
      </c>
      <c r="H362" s="113">
        <v>1000</v>
      </c>
      <c r="I362" s="77"/>
    </row>
    <row r="363" spans="1:9" ht="24">
      <c r="A363" s="232" t="s">
        <v>706</v>
      </c>
      <c r="B363" s="85" t="s">
        <v>233</v>
      </c>
      <c r="C363" s="86" t="s">
        <v>707</v>
      </c>
      <c r="D363" s="89"/>
      <c r="E363" s="89"/>
      <c r="F363" s="88">
        <f t="shared" ref="F363:H364" si="167">F364</f>
        <v>35000</v>
      </c>
      <c r="G363" s="88">
        <f t="shared" si="167"/>
        <v>21920.1</v>
      </c>
      <c r="H363" s="113">
        <f t="shared" si="167"/>
        <v>10000</v>
      </c>
      <c r="I363" s="77"/>
    </row>
    <row r="364" spans="1:9" ht="24">
      <c r="A364" s="125" t="s">
        <v>67</v>
      </c>
      <c r="B364" s="85" t="s">
        <v>233</v>
      </c>
      <c r="C364" s="86" t="s">
        <v>707</v>
      </c>
      <c r="D364" s="89" t="s">
        <v>68</v>
      </c>
      <c r="E364" s="89"/>
      <c r="F364" s="88">
        <f t="shared" si="167"/>
        <v>35000</v>
      </c>
      <c r="G364" s="88">
        <f t="shared" si="167"/>
        <v>21920.1</v>
      </c>
      <c r="H364" s="113">
        <f t="shared" si="167"/>
        <v>10000</v>
      </c>
      <c r="I364" s="77"/>
    </row>
    <row r="365" spans="1:9" ht="24">
      <c r="A365" s="125" t="s">
        <v>69</v>
      </c>
      <c r="B365" s="85" t="s">
        <v>233</v>
      </c>
      <c r="C365" s="86" t="s">
        <v>707</v>
      </c>
      <c r="D365" s="89" t="s">
        <v>70</v>
      </c>
      <c r="E365" s="89">
        <v>900100</v>
      </c>
      <c r="F365" s="88">
        <v>35000</v>
      </c>
      <c r="G365" s="88">
        <v>21920.1</v>
      </c>
      <c r="H365" s="113">
        <v>10000</v>
      </c>
      <c r="I365" s="77"/>
    </row>
    <row r="366" spans="1:9">
      <c r="A366" s="200" t="s">
        <v>97</v>
      </c>
      <c r="B366" s="82" t="s">
        <v>234</v>
      </c>
      <c r="C366" s="86"/>
      <c r="D366" s="89"/>
      <c r="E366" s="89"/>
      <c r="F366" s="81">
        <f>F367</f>
        <v>33604.899999999994</v>
      </c>
      <c r="G366" s="81">
        <f t="shared" ref="G366:H366" si="168">G367</f>
        <v>35386.300000000003</v>
      </c>
      <c r="H366" s="133">
        <f t="shared" si="168"/>
        <v>18656.7</v>
      </c>
      <c r="I366" s="77"/>
    </row>
    <row r="367" spans="1:9">
      <c r="A367" s="159" t="s">
        <v>357</v>
      </c>
      <c r="B367" s="82" t="s">
        <v>234</v>
      </c>
      <c r="C367" s="84" t="s">
        <v>174</v>
      </c>
      <c r="D367" s="89"/>
      <c r="E367" s="89"/>
      <c r="F367" s="81">
        <f>F374+F368</f>
        <v>33604.899999999994</v>
      </c>
      <c r="G367" s="81">
        <f t="shared" ref="G367:H367" si="169">G374+G368</f>
        <v>35386.300000000003</v>
      </c>
      <c r="H367" s="81">
        <f t="shared" si="169"/>
        <v>18656.7</v>
      </c>
      <c r="I367" s="77"/>
    </row>
    <row r="368" spans="1:9" ht="51">
      <c r="A368" s="160" t="s">
        <v>358</v>
      </c>
      <c r="B368" s="82" t="s">
        <v>234</v>
      </c>
      <c r="C368" s="153" t="s">
        <v>175</v>
      </c>
      <c r="D368" s="89"/>
      <c r="E368" s="89"/>
      <c r="F368" s="81">
        <f>F369</f>
        <v>221</v>
      </c>
      <c r="G368" s="81">
        <f t="shared" ref="G368:H368" si="170">G369</f>
        <v>0</v>
      </c>
      <c r="H368" s="81">
        <f t="shared" si="170"/>
        <v>0</v>
      </c>
      <c r="I368" s="77"/>
    </row>
    <row r="369" spans="1:9" ht="51">
      <c r="A369" s="152" t="s">
        <v>877</v>
      </c>
      <c r="B369" s="82" t="s">
        <v>234</v>
      </c>
      <c r="C369" s="153" t="s">
        <v>879</v>
      </c>
      <c r="D369" s="154"/>
      <c r="E369" s="154"/>
      <c r="F369" s="148">
        <f>F370</f>
        <v>221</v>
      </c>
      <c r="G369" s="148">
        <f t="shared" ref="G369:H370" si="171">G370</f>
        <v>0</v>
      </c>
      <c r="H369" s="148">
        <f t="shared" si="171"/>
        <v>0</v>
      </c>
      <c r="I369" s="77"/>
    </row>
    <row r="370" spans="1:9" ht="76.5">
      <c r="A370" s="147" t="s">
        <v>878</v>
      </c>
      <c r="B370" s="85" t="s">
        <v>234</v>
      </c>
      <c r="C370" s="149" t="s">
        <v>880</v>
      </c>
      <c r="D370" s="150"/>
      <c r="E370" s="150"/>
      <c r="F370" s="145">
        <f>F371</f>
        <v>221</v>
      </c>
      <c r="G370" s="145">
        <f t="shared" si="171"/>
        <v>0</v>
      </c>
      <c r="H370" s="145">
        <f t="shared" si="171"/>
        <v>0</v>
      </c>
      <c r="I370" s="77"/>
    </row>
    <row r="371" spans="1:9" ht="25.5">
      <c r="A371" s="147" t="s">
        <v>84</v>
      </c>
      <c r="B371" s="85" t="s">
        <v>234</v>
      </c>
      <c r="C371" s="149" t="s">
        <v>880</v>
      </c>
      <c r="D371" s="150" t="s">
        <v>85</v>
      </c>
      <c r="E371" s="150"/>
      <c r="F371" s="145">
        <f>F372+F373</f>
        <v>221</v>
      </c>
      <c r="G371" s="145">
        <f t="shared" ref="G371:H371" si="172">G372+G373</f>
        <v>0</v>
      </c>
      <c r="H371" s="145">
        <f t="shared" si="172"/>
        <v>0</v>
      </c>
      <c r="I371" s="77"/>
    </row>
    <row r="372" spans="1:9" ht="12.75">
      <c r="A372" s="147" t="s">
        <v>86</v>
      </c>
      <c r="B372" s="85" t="s">
        <v>234</v>
      </c>
      <c r="C372" s="149" t="s">
        <v>880</v>
      </c>
      <c r="D372" s="150" t="s">
        <v>87</v>
      </c>
      <c r="E372" s="150">
        <v>900302</v>
      </c>
      <c r="F372" s="145">
        <v>175</v>
      </c>
      <c r="G372" s="145">
        <v>0</v>
      </c>
      <c r="H372" s="146">
        <v>0</v>
      </c>
      <c r="I372" s="77"/>
    </row>
    <row r="373" spans="1:9" ht="12.75">
      <c r="A373" s="147" t="s">
        <v>86</v>
      </c>
      <c r="B373" s="85" t="s">
        <v>234</v>
      </c>
      <c r="C373" s="149" t="s">
        <v>880</v>
      </c>
      <c r="D373" s="150" t="s">
        <v>87</v>
      </c>
      <c r="E373" s="150">
        <v>900100</v>
      </c>
      <c r="F373" s="145">
        <v>46</v>
      </c>
      <c r="G373" s="145">
        <v>0</v>
      </c>
      <c r="H373" s="146">
        <v>0</v>
      </c>
      <c r="I373" s="77"/>
    </row>
    <row r="374" spans="1:9" ht="36">
      <c r="A374" s="201" t="s">
        <v>394</v>
      </c>
      <c r="B374" s="82" t="s">
        <v>234</v>
      </c>
      <c r="C374" s="84" t="s">
        <v>184</v>
      </c>
      <c r="D374" s="94"/>
      <c r="E374" s="94"/>
      <c r="F374" s="81">
        <f>F375+F382+F386+F396+F407</f>
        <v>33383.899999999994</v>
      </c>
      <c r="G374" s="81">
        <f>G375+G382+G386+G396+G407</f>
        <v>35386.300000000003</v>
      </c>
      <c r="H374" s="133">
        <f>H375+H382+H386+H396+H407</f>
        <v>18656.7</v>
      </c>
      <c r="I374" s="77"/>
    </row>
    <row r="375" spans="1:9">
      <c r="A375" s="201" t="s">
        <v>395</v>
      </c>
      <c r="B375" s="82" t="s">
        <v>234</v>
      </c>
      <c r="C375" s="84" t="s">
        <v>406</v>
      </c>
      <c r="D375" s="94"/>
      <c r="E375" s="94"/>
      <c r="F375" s="81">
        <f>F376+F379</f>
        <v>4052.3</v>
      </c>
      <c r="G375" s="81">
        <f t="shared" ref="G375:H375" si="173">G376+G379</f>
        <v>4080</v>
      </c>
      <c r="H375" s="133">
        <f t="shared" si="173"/>
        <v>4080</v>
      </c>
      <c r="I375" s="77"/>
    </row>
    <row r="376" spans="1:9" ht="36">
      <c r="A376" s="125" t="s">
        <v>396</v>
      </c>
      <c r="B376" s="85" t="s">
        <v>234</v>
      </c>
      <c r="C376" s="86" t="s">
        <v>407</v>
      </c>
      <c r="D376" s="89"/>
      <c r="E376" s="89"/>
      <c r="F376" s="88">
        <f t="shared" ref="F376:H377" si="174">F377</f>
        <v>3180</v>
      </c>
      <c r="G376" s="88">
        <f t="shared" si="174"/>
        <v>3180</v>
      </c>
      <c r="H376" s="113">
        <f t="shared" si="174"/>
        <v>3180</v>
      </c>
      <c r="I376" s="77"/>
    </row>
    <row r="377" spans="1:9" ht="24">
      <c r="A377" s="125" t="s">
        <v>67</v>
      </c>
      <c r="B377" s="85" t="s">
        <v>234</v>
      </c>
      <c r="C377" s="86" t="s">
        <v>407</v>
      </c>
      <c r="D377" s="89" t="s">
        <v>68</v>
      </c>
      <c r="E377" s="89"/>
      <c r="F377" s="88">
        <f t="shared" si="174"/>
        <v>3180</v>
      </c>
      <c r="G377" s="88">
        <f t="shared" si="174"/>
        <v>3180</v>
      </c>
      <c r="H377" s="113">
        <f t="shared" si="174"/>
        <v>3180</v>
      </c>
      <c r="I377" s="77"/>
    </row>
    <row r="378" spans="1:9" ht="24">
      <c r="A378" s="125" t="s">
        <v>69</v>
      </c>
      <c r="B378" s="85" t="s">
        <v>234</v>
      </c>
      <c r="C378" s="86" t="s">
        <v>407</v>
      </c>
      <c r="D378" s="89" t="s">
        <v>70</v>
      </c>
      <c r="E378" s="89">
        <v>900100</v>
      </c>
      <c r="F378" s="88">
        <v>3180</v>
      </c>
      <c r="G378" s="88">
        <v>3180</v>
      </c>
      <c r="H378" s="113">
        <v>3180</v>
      </c>
      <c r="I378" s="77"/>
    </row>
    <row r="379" spans="1:9" ht="24">
      <c r="A379" s="125" t="s">
        <v>397</v>
      </c>
      <c r="B379" s="85" t="s">
        <v>234</v>
      </c>
      <c r="C379" s="86" t="s">
        <v>408</v>
      </c>
      <c r="D379" s="89"/>
      <c r="E379" s="89"/>
      <c r="F379" s="88">
        <f t="shared" ref="F379:H380" si="175">F380</f>
        <v>872.3</v>
      </c>
      <c r="G379" s="88">
        <f t="shared" si="175"/>
        <v>900</v>
      </c>
      <c r="H379" s="113">
        <f t="shared" si="175"/>
        <v>900</v>
      </c>
      <c r="I379" s="77"/>
    </row>
    <row r="380" spans="1:9" ht="24">
      <c r="A380" s="125" t="s">
        <v>67</v>
      </c>
      <c r="B380" s="85" t="s">
        <v>234</v>
      </c>
      <c r="C380" s="86" t="s">
        <v>408</v>
      </c>
      <c r="D380" s="89" t="s">
        <v>68</v>
      </c>
      <c r="E380" s="89"/>
      <c r="F380" s="88">
        <f t="shared" si="175"/>
        <v>872.3</v>
      </c>
      <c r="G380" s="88">
        <f t="shared" si="175"/>
        <v>900</v>
      </c>
      <c r="H380" s="113">
        <f t="shared" si="175"/>
        <v>900</v>
      </c>
      <c r="I380" s="77"/>
    </row>
    <row r="381" spans="1:9" ht="24">
      <c r="A381" s="125" t="s">
        <v>69</v>
      </c>
      <c r="B381" s="85" t="s">
        <v>234</v>
      </c>
      <c r="C381" s="86" t="s">
        <v>408</v>
      </c>
      <c r="D381" s="89" t="s">
        <v>70</v>
      </c>
      <c r="E381" s="89">
        <v>900100</v>
      </c>
      <c r="F381" s="88">
        <v>872.3</v>
      </c>
      <c r="G381" s="88">
        <v>900</v>
      </c>
      <c r="H381" s="113">
        <v>900</v>
      </c>
      <c r="I381" s="77"/>
    </row>
    <row r="382" spans="1:9">
      <c r="A382" s="201" t="s">
        <v>398</v>
      </c>
      <c r="B382" s="82" t="s">
        <v>234</v>
      </c>
      <c r="C382" s="84" t="s">
        <v>409</v>
      </c>
      <c r="D382" s="94"/>
      <c r="E382" s="89"/>
      <c r="F382" s="81">
        <f t="shared" ref="F382:H384" si="176">F383</f>
        <v>212.7</v>
      </c>
      <c r="G382" s="81">
        <f t="shared" si="176"/>
        <v>185</v>
      </c>
      <c r="H382" s="133">
        <f t="shared" si="176"/>
        <v>185</v>
      </c>
      <c r="I382" s="77"/>
    </row>
    <row r="383" spans="1:9">
      <c r="A383" s="210" t="s">
        <v>399</v>
      </c>
      <c r="B383" s="85" t="s">
        <v>234</v>
      </c>
      <c r="C383" s="86" t="s">
        <v>410</v>
      </c>
      <c r="D383" s="89"/>
      <c r="E383" s="89"/>
      <c r="F383" s="88">
        <f t="shared" si="176"/>
        <v>212.7</v>
      </c>
      <c r="G383" s="88">
        <f t="shared" si="176"/>
        <v>185</v>
      </c>
      <c r="H383" s="113">
        <f t="shared" si="176"/>
        <v>185</v>
      </c>
      <c r="I383" s="77"/>
    </row>
    <row r="384" spans="1:9" ht="24">
      <c r="A384" s="125" t="s">
        <v>67</v>
      </c>
      <c r="B384" s="85" t="s">
        <v>234</v>
      </c>
      <c r="C384" s="86" t="s">
        <v>410</v>
      </c>
      <c r="D384" s="89" t="s">
        <v>68</v>
      </c>
      <c r="E384" s="89"/>
      <c r="F384" s="88">
        <f t="shared" si="176"/>
        <v>212.7</v>
      </c>
      <c r="G384" s="88">
        <f t="shared" si="176"/>
        <v>185</v>
      </c>
      <c r="H384" s="113">
        <f t="shared" si="176"/>
        <v>185</v>
      </c>
      <c r="I384" s="77"/>
    </row>
    <row r="385" spans="1:9" ht="24">
      <c r="A385" s="125" t="s">
        <v>69</v>
      </c>
      <c r="B385" s="85" t="s">
        <v>234</v>
      </c>
      <c r="C385" s="86" t="s">
        <v>410</v>
      </c>
      <c r="D385" s="89" t="s">
        <v>70</v>
      </c>
      <c r="E385" s="89">
        <v>900100</v>
      </c>
      <c r="F385" s="88">
        <v>212.7</v>
      </c>
      <c r="G385" s="88">
        <v>185</v>
      </c>
      <c r="H385" s="113">
        <v>185</v>
      </c>
      <c r="I385" s="77"/>
    </row>
    <row r="386" spans="1:9">
      <c r="A386" s="201" t="s">
        <v>400</v>
      </c>
      <c r="B386" s="82" t="s">
        <v>234</v>
      </c>
      <c r="C386" s="84" t="s">
        <v>411</v>
      </c>
      <c r="D386" s="94"/>
      <c r="E386" s="89"/>
      <c r="F386" s="81">
        <f>F387+F390+F393</f>
        <v>2535</v>
      </c>
      <c r="G386" s="81">
        <f t="shared" ref="G386:H386" si="177">G387+G390+G393</f>
        <v>2535</v>
      </c>
      <c r="H386" s="133">
        <f t="shared" si="177"/>
        <v>2535</v>
      </c>
      <c r="I386" s="77"/>
    </row>
    <row r="387" spans="1:9">
      <c r="A387" s="210" t="s">
        <v>401</v>
      </c>
      <c r="B387" s="85" t="s">
        <v>234</v>
      </c>
      <c r="C387" s="86" t="s">
        <v>412</v>
      </c>
      <c r="D387" s="97"/>
      <c r="E387" s="89"/>
      <c r="F387" s="88">
        <f t="shared" ref="F387:H388" si="178">F388</f>
        <v>1920</v>
      </c>
      <c r="G387" s="88">
        <f t="shared" si="178"/>
        <v>1920</v>
      </c>
      <c r="H387" s="113">
        <f t="shared" si="178"/>
        <v>1920</v>
      </c>
      <c r="I387" s="77"/>
    </row>
    <row r="388" spans="1:9" ht="24">
      <c r="A388" s="125" t="s">
        <v>67</v>
      </c>
      <c r="B388" s="85" t="s">
        <v>234</v>
      </c>
      <c r="C388" s="86" t="s">
        <v>412</v>
      </c>
      <c r="D388" s="89" t="s">
        <v>68</v>
      </c>
      <c r="E388" s="89"/>
      <c r="F388" s="88">
        <f t="shared" si="178"/>
        <v>1920</v>
      </c>
      <c r="G388" s="88">
        <f t="shared" si="178"/>
        <v>1920</v>
      </c>
      <c r="H388" s="113">
        <f t="shared" si="178"/>
        <v>1920</v>
      </c>
      <c r="I388" s="77"/>
    </row>
    <row r="389" spans="1:9" ht="24">
      <c r="A389" s="125" t="s">
        <v>69</v>
      </c>
      <c r="B389" s="85" t="s">
        <v>234</v>
      </c>
      <c r="C389" s="86" t="s">
        <v>412</v>
      </c>
      <c r="D389" s="89" t="s">
        <v>70</v>
      </c>
      <c r="E389" s="89">
        <v>900100</v>
      </c>
      <c r="F389" s="88">
        <v>1920</v>
      </c>
      <c r="G389" s="88">
        <v>1920</v>
      </c>
      <c r="H389" s="113">
        <v>1920</v>
      </c>
      <c r="I389" s="77"/>
    </row>
    <row r="390" spans="1:9" ht="48">
      <c r="A390" s="210" t="s">
        <v>402</v>
      </c>
      <c r="B390" s="85" t="s">
        <v>234</v>
      </c>
      <c r="C390" s="86" t="s">
        <v>413</v>
      </c>
      <c r="D390" s="97"/>
      <c r="E390" s="89"/>
      <c r="F390" s="88">
        <f t="shared" ref="F390:H391" si="179">F391</f>
        <v>600</v>
      </c>
      <c r="G390" s="88">
        <f t="shared" si="179"/>
        <v>600</v>
      </c>
      <c r="H390" s="113">
        <f t="shared" si="179"/>
        <v>600</v>
      </c>
      <c r="I390" s="77"/>
    </row>
    <row r="391" spans="1:9" ht="24">
      <c r="A391" s="125" t="s">
        <v>67</v>
      </c>
      <c r="B391" s="85" t="s">
        <v>234</v>
      </c>
      <c r="C391" s="86" t="s">
        <v>413</v>
      </c>
      <c r="D391" s="89" t="s">
        <v>68</v>
      </c>
      <c r="E391" s="89"/>
      <c r="F391" s="88">
        <f t="shared" si="179"/>
        <v>600</v>
      </c>
      <c r="G391" s="88">
        <f t="shared" si="179"/>
        <v>600</v>
      </c>
      <c r="H391" s="113">
        <f t="shared" si="179"/>
        <v>600</v>
      </c>
      <c r="I391" s="77"/>
    </row>
    <row r="392" spans="1:9" ht="24">
      <c r="A392" s="125" t="s">
        <v>69</v>
      </c>
      <c r="B392" s="85" t="s">
        <v>234</v>
      </c>
      <c r="C392" s="86" t="s">
        <v>413</v>
      </c>
      <c r="D392" s="89" t="s">
        <v>70</v>
      </c>
      <c r="E392" s="89">
        <v>900100</v>
      </c>
      <c r="F392" s="88">
        <v>600</v>
      </c>
      <c r="G392" s="88">
        <v>600</v>
      </c>
      <c r="H392" s="113">
        <v>600</v>
      </c>
      <c r="I392" s="77"/>
    </row>
    <row r="393" spans="1:9" ht="36">
      <c r="A393" s="210" t="s">
        <v>403</v>
      </c>
      <c r="B393" s="85" t="s">
        <v>234</v>
      </c>
      <c r="C393" s="86" t="s">
        <v>414</v>
      </c>
      <c r="D393" s="97"/>
      <c r="E393" s="89"/>
      <c r="F393" s="88">
        <f t="shared" ref="F393:H394" si="180">F394</f>
        <v>15</v>
      </c>
      <c r="G393" s="88">
        <f t="shared" si="180"/>
        <v>15</v>
      </c>
      <c r="H393" s="113">
        <f t="shared" si="180"/>
        <v>15</v>
      </c>
      <c r="I393" s="77"/>
    </row>
    <row r="394" spans="1:9" ht="24">
      <c r="A394" s="125" t="s">
        <v>67</v>
      </c>
      <c r="B394" s="85" t="s">
        <v>234</v>
      </c>
      <c r="C394" s="86" t="s">
        <v>414</v>
      </c>
      <c r="D394" s="89" t="s">
        <v>68</v>
      </c>
      <c r="E394" s="89"/>
      <c r="F394" s="88">
        <f t="shared" si="180"/>
        <v>15</v>
      </c>
      <c r="G394" s="88">
        <f t="shared" si="180"/>
        <v>15</v>
      </c>
      <c r="H394" s="113">
        <f t="shared" si="180"/>
        <v>15</v>
      </c>
      <c r="I394" s="77"/>
    </row>
    <row r="395" spans="1:9" ht="24">
      <c r="A395" s="125" t="s">
        <v>69</v>
      </c>
      <c r="B395" s="85" t="s">
        <v>234</v>
      </c>
      <c r="C395" s="86" t="s">
        <v>414</v>
      </c>
      <c r="D395" s="89" t="s">
        <v>70</v>
      </c>
      <c r="E395" s="89">
        <v>900100</v>
      </c>
      <c r="F395" s="88">
        <v>15</v>
      </c>
      <c r="G395" s="88">
        <v>15</v>
      </c>
      <c r="H395" s="113">
        <v>15</v>
      </c>
      <c r="I395" s="77"/>
    </row>
    <row r="396" spans="1:9">
      <c r="A396" s="201" t="s">
        <v>404</v>
      </c>
      <c r="B396" s="82" t="s">
        <v>234</v>
      </c>
      <c r="C396" s="84" t="s">
        <v>213</v>
      </c>
      <c r="D396" s="94"/>
      <c r="E396" s="94"/>
      <c r="F396" s="81">
        <f>F397+F404</f>
        <v>6229.7</v>
      </c>
      <c r="G396" s="81">
        <f>G397+G404</f>
        <v>6229.7</v>
      </c>
      <c r="H396" s="133">
        <f>H397+H404</f>
        <v>6229.7</v>
      </c>
      <c r="I396" s="77"/>
    </row>
    <row r="397" spans="1:9" ht="48">
      <c r="A397" s="163" t="s">
        <v>799</v>
      </c>
      <c r="B397" s="85" t="s">
        <v>234</v>
      </c>
      <c r="C397" s="86" t="s">
        <v>214</v>
      </c>
      <c r="D397" s="89"/>
      <c r="E397" s="89"/>
      <c r="F397" s="88">
        <f>F398+F401</f>
        <v>5592</v>
      </c>
      <c r="G397" s="88">
        <f>G398+G401</f>
        <v>5592</v>
      </c>
      <c r="H397" s="113">
        <f t="shared" ref="H397" si="181">H398+H401</f>
        <v>5592</v>
      </c>
      <c r="I397" s="77"/>
    </row>
    <row r="398" spans="1:9" ht="24">
      <c r="A398" s="125" t="s">
        <v>67</v>
      </c>
      <c r="B398" s="85" t="s">
        <v>234</v>
      </c>
      <c r="C398" s="86" t="s">
        <v>214</v>
      </c>
      <c r="D398" s="89" t="s">
        <v>68</v>
      </c>
      <c r="E398" s="89"/>
      <c r="F398" s="88">
        <f>F399+F400</f>
        <v>261</v>
      </c>
      <c r="G398" s="145">
        <f>G399+G400</f>
        <v>261</v>
      </c>
      <c r="H398" s="146">
        <f t="shared" ref="H398" si="182">H399+H400</f>
        <v>261</v>
      </c>
      <c r="I398" s="77"/>
    </row>
    <row r="399" spans="1:9" ht="24">
      <c r="A399" s="125" t="s">
        <v>69</v>
      </c>
      <c r="B399" s="85" t="s">
        <v>234</v>
      </c>
      <c r="C399" s="86" t="s">
        <v>214</v>
      </c>
      <c r="D399" s="89" t="s">
        <v>70</v>
      </c>
      <c r="E399" s="89">
        <v>900302</v>
      </c>
      <c r="F399" s="88">
        <v>100.2</v>
      </c>
      <c r="G399" s="145">
        <v>100.5</v>
      </c>
      <c r="H399" s="146">
        <v>100.5</v>
      </c>
      <c r="I399" s="77"/>
    </row>
    <row r="400" spans="1:9" ht="24">
      <c r="A400" s="125" t="s">
        <v>69</v>
      </c>
      <c r="B400" s="85" t="s">
        <v>234</v>
      </c>
      <c r="C400" s="86" t="s">
        <v>214</v>
      </c>
      <c r="D400" s="89" t="s">
        <v>70</v>
      </c>
      <c r="E400" s="89">
        <v>900100</v>
      </c>
      <c r="F400" s="88">
        <v>160.80000000000001</v>
      </c>
      <c r="G400" s="145">
        <v>160.5</v>
      </c>
      <c r="H400" s="146">
        <v>160.5</v>
      </c>
      <c r="I400" s="77"/>
    </row>
    <row r="401" spans="1:12" ht="24">
      <c r="A401" s="125" t="s">
        <v>84</v>
      </c>
      <c r="B401" s="85" t="s">
        <v>234</v>
      </c>
      <c r="C401" s="86" t="s">
        <v>214</v>
      </c>
      <c r="D401" s="89" t="s">
        <v>85</v>
      </c>
      <c r="E401" s="89"/>
      <c r="F401" s="88">
        <f>F402+F403</f>
        <v>5331</v>
      </c>
      <c r="G401" s="88">
        <f t="shared" ref="G401:H401" si="183">G402+G403</f>
        <v>5331</v>
      </c>
      <c r="H401" s="113">
        <f t="shared" si="183"/>
        <v>5331</v>
      </c>
      <c r="I401" s="77"/>
    </row>
    <row r="402" spans="1:12" ht="12.75">
      <c r="A402" s="125" t="s">
        <v>86</v>
      </c>
      <c r="B402" s="85" t="s">
        <v>234</v>
      </c>
      <c r="C402" s="86" t="s">
        <v>214</v>
      </c>
      <c r="D402" s="89" t="s">
        <v>87</v>
      </c>
      <c r="E402" s="89">
        <v>900302</v>
      </c>
      <c r="F402" s="88">
        <v>2046.8</v>
      </c>
      <c r="G402" s="145">
        <v>2060.5</v>
      </c>
      <c r="H402" s="146">
        <v>2165.5</v>
      </c>
      <c r="I402" s="77"/>
    </row>
    <row r="403" spans="1:12" ht="12.75">
      <c r="A403" s="125" t="s">
        <v>86</v>
      </c>
      <c r="B403" s="85" t="s">
        <v>234</v>
      </c>
      <c r="C403" s="86" t="s">
        <v>214</v>
      </c>
      <c r="D403" s="89" t="s">
        <v>87</v>
      </c>
      <c r="E403" s="89">
        <v>900100</v>
      </c>
      <c r="F403" s="88">
        <v>3284.2</v>
      </c>
      <c r="G403" s="145">
        <v>3270.5</v>
      </c>
      <c r="H403" s="146">
        <v>3165.5</v>
      </c>
      <c r="I403" s="77"/>
    </row>
    <row r="404" spans="1:12" ht="48">
      <c r="A404" s="163" t="s">
        <v>800</v>
      </c>
      <c r="B404" s="85" t="s">
        <v>234</v>
      </c>
      <c r="C404" s="86" t="s">
        <v>415</v>
      </c>
      <c r="D404" s="89"/>
      <c r="E404" s="89"/>
      <c r="F404" s="88">
        <f>F405</f>
        <v>637.70000000000005</v>
      </c>
      <c r="G404" s="88">
        <f t="shared" ref="G404:H405" si="184">G405</f>
        <v>637.70000000000005</v>
      </c>
      <c r="H404" s="113">
        <f t="shared" si="184"/>
        <v>637.70000000000005</v>
      </c>
      <c r="I404" s="77"/>
    </row>
    <row r="405" spans="1:12" ht="24">
      <c r="A405" s="125" t="s">
        <v>84</v>
      </c>
      <c r="B405" s="85" t="s">
        <v>234</v>
      </c>
      <c r="C405" s="86" t="s">
        <v>415</v>
      </c>
      <c r="D405" s="89" t="s">
        <v>85</v>
      </c>
      <c r="E405" s="89"/>
      <c r="F405" s="88">
        <f>F406</f>
        <v>637.70000000000005</v>
      </c>
      <c r="G405" s="88">
        <f t="shared" si="184"/>
        <v>637.70000000000005</v>
      </c>
      <c r="H405" s="113">
        <f t="shared" si="184"/>
        <v>637.70000000000005</v>
      </c>
      <c r="I405" s="77"/>
    </row>
    <row r="406" spans="1:12" ht="12.75">
      <c r="A406" s="125" t="s">
        <v>86</v>
      </c>
      <c r="B406" s="85" t="s">
        <v>234</v>
      </c>
      <c r="C406" s="86" t="s">
        <v>415</v>
      </c>
      <c r="D406" s="89" t="s">
        <v>87</v>
      </c>
      <c r="E406" s="89">
        <v>900100</v>
      </c>
      <c r="F406" s="145">
        <v>637.70000000000005</v>
      </c>
      <c r="G406" s="145">
        <v>637.70000000000005</v>
      </c>
      <c r="H406" s="146">
        <v>637.70000000000005</v>
      </c>
      <c r="I406" s="77"/>
    </row>
    <row r="407" spans="1:12">
      <c r="A407" s="201" t="s">
        <v>405</v>
      </c>
      <c r="B407" s="82" t="s">
        <v>234</v>
      </c>
      <c r="C407" s="84" t="s">
        <v>416</v>
      </c>
      <c r="D407" s="94"/>
      <c r="E407" s="94"/>
      <c r="F407" s="81">
        <f>F408+F417+F421+F413</f>
        <v>20354.199999999997</v>
      </c>
      <c r="G407" s="81">
        <f t="shared" ref="G407:H407" si="185">G408+G417+G421+G413</f>
        <v>22356.6</v>
      </c>
      <c r="H407" s="133">
        <f t="shared" si="185"/>
        <v>5627</v>
      </c>
      <c r="I407" s="77"/>
      <c r="J407" s="77"/>
      <c r="K407" s="77"/>
      <c r="L407" s="77"/>
    </row>
    <row r="408" spans="1:12" ht="48">
      <c r="A408" s="163" t="s">
        <v>803</v>
      </c>
      <c r="B408" s="85" t="s">
        <v>234</v>
      </c>
      <c r="C408" s="86" t="s">
        <v>804</v>
      </c>
      <c r="D408" s="89"/>
      <c r="E408" s="89"/>
      <c r="F408" s="145">
        <f>F409</f>
        <v>20354.199999999997</v>
      </c>
      <c r="G408" s="145">
        <f>G409</f>
        <v>12626.6</v>
      </c>
      <c r="H408" s="113">
        <f>H409</f>
        <v>0</v>
      </c>
      <c r="I408" s="77"/>
      <c r="J408" s="77"/>
      <c r="K408" s="114"/>
      <c r="L408" s="77"/>
    </row>
    <row r="409" spans="1:12" ht="24">
      <c r="A409" s="125" t="s">
        <v>67</v>
      </c>
      <c r="B409" s="85" t="s">
        <v>234</v>
      </c>
      <c r="C409" s="86" t="s">
        <v>804</v>
      </c>
      <c r="D409" s="89" t="s">
        <v>68</v>
      </c>
      <c r="E409" s="89"/>
      <c r="F409" s="145">
        <f t="shared" ref="F409" si="186">F410+F411+F412</f>
        <v>20354.199999999997</v>
      </c>
      <c r="G409" s="145">
        <f>G410+G411+G412</f>
        <v>12626.6</v>
      </c>
      <c r="H409" s="113">
        <f t="shared" ref="H409" si="187">H410+H411+H412</f>
        <v>0</v>
      </c>
      <c r="I409" s="77"/>
      <c r="J409" s="77"/>
      <c r="K409" s="77"/>
      <c r="L409" s="77"/>
    </row>
    <row r="410" spans="1:12" ht="24">
      <c r="A410" s="125" t="s">
        <v>69</v>
      </c>
      <c r="B410" s="85" t="s">
        <v>234</v>
      </c>
      <c r="C410" s="86" t="s">
        <v>804</v>
      </c>
      <c r="D410" s="89" t="s">
        <v>70</v>
      </c>
      <c r="E410" s="89">
        <v>900202</v>
      </c>
      <c r="F410" s="145">
        <v>14893.3</v>
      </c>
      <c r="G410" s="145">
        <v>9239</v>
      </c>
      <c r="H410" s="146">
        <v>0</v>
      </c>
      <c r="I410" s="77"/>
    </row>
    <row r="411" spans="1:12" ht="24">
      <c r="A411" s="125" t="s">
        <v>69</v>
      </c>
      <c r="B411" s="85" t="s">
        <v>234</v>
      </c>
      <c r="C411" s="86" t="s">
        <v>804</v>
      </c>
      <c r="D411" s="89" t="s">
        <v>70</v>
      </c>
      <c r="E411" s="89">
        <v>900302</v>
      </c>
      <c r="F411" s="145">
        <v>4964.3999999999996</v>
      </c>
      <c r="G411" s="145">
        <v>3079.6</v>
      </c>
      <c r="H411" s="146">
        <v>0</v>
      </c>
      <c r="I411" s="77"/>
    </row>
    <row r="412" spans="1:12" ht="24">
      <c r="A412" s="125" t="s">
        <v>69</v>
      </c>
      <c r="B412" s="85" t="s">
        <v>234</v>
      </c>
      <c r="C412" s="86" t="s">
        <v>804</v>
      </c>
      <c r="D412" s="89">
        <v>240</v>
      </c>
      <c r="E412" s="89">
        <v>900100</v>
      </c>
      <c r="F412" s="145">
        <v>496.5</v>
      </c>
      <c r="G412" s="145">
        <v>308</v>
      </c>
      <c r="H412" s="146">
        <v>0</v>
      </c>
      <c r="I412" s="77"/>
    </row>
    <row r="413" spans="1:12" ht="72">
      <c r="A413" s="125" t="s">
        <v>801</v>
      </c>
      <c r="B413" s="85" t="s">
        <v>234</v>
      </c>
      <c r="C413" s="149" t="s">
        <v>802</v>
      </c>
      <c r="D413" s="89"/>
      <c r="E413" s="89"/>
      <c r="F413" s="88">
        <f>F414</f>
        <v>0</v>
      </c>
      <c r="G413" s="88">
        <f t="shared" ref="G413:H413" si="188">G414</f>
        <v>2828</v>
      </c>
      <c r="H413" s="113">
        <f t="shared" si="188"/>
        <v>0</v>
      </c>
      <c r="I413" s="77"/>
    </row>
    <row r="414" spans="1:12" ht="24">
      <c r="A414" s="125" t="s">
        <v>67</v>
      </c>
      <c r="B414" s="85" t="s">
        <v>234</v>
      </c>
      <c r="C414" s="149" t="s">
        <v>802</v>
      </c>
      <c r="D414" s="89" t="s">
        <v>68</v>
      </c>
      <c r="E414" s="89"/>
      <c r="F414" s="88">
        <f>F415+F416</f>
        <v>0</v>
      </c>
      <c r="G414" s="88">
        <f>G415+G416</f>
        <v>2828</v>
      </c>
      <c r="H414" s="113">
        <f>H415+H416</f>
        <v>0</v>
      </c>
      <c r="I414" s="77"/>
    </row>
    <row r="415" spans="1:12" ht="24">
      <c r="A415" s="125" t="s">
        <v>69</v>
      </c>
      <c r="B415" s="85" t="s">
        <v>234</v>
      </c>
      <c r="C415" s="149" t="s">
        <v>802</v>
      </c>
      <c r="D415" s="89" t="s">
        <v>70</v>
      </c>
      <c r="E415" s="89">
        <v>900302</v>
      </c>
      <c r="F415" s="88"/>
      <c r="G415" s="88">
        <v>2545.1999999999998</v>
      </c>
      <c r="H415" s="113">
        <v>0</v>
      </c>
      <c r="I415" s="77"/>
    </row>
    <row r="416" spans="1:12" ht="24">
      <c r="A416" s="125" t="s">
        <v>69</v>
      </c>
      <c r="B416" s="85" t="s">
        <v>234</v>
      </c>
      <c r="C416" s="149" t="s">
        <v>802</v>
      </c>
      <c r="D416" s="89" t="s">
        <v>70</v>
      </c>
      <c r="E416" s="89">
        <v>900100</v>
      </c>
      <c r="F416" s="88"/>
      <c r="G416" s="115">
        <v>282.8</v>
      </c>
      <c r="H416" s="116"/>
      <c r="I416" s="77"/>
    </row>
    <row r="417" spans="1:9" ht="24">
      <c r="A417" s="163" t="s">
        <v>787</v>
      </c>
      <c r="B417" s="85" t="s">
        <v>234</v>
      </c>
      <c r="C417" s="86" t="s">
        <v>417</v>
      </c>
      <c r="D417" s="89"/>
      <c r="E417" s="89"/>
      <c r="F417" s="88">
        <f>F418</f>
        <v>0</v>
      </c>
      <c r="G417" s="88">
        <f t="shared" ref="G417:H417" si="189">G418</f>
        <v>2459</v>
      </c>
      <c r="H417" s="113">
        <f t="shared" si="189"/>
        <v>0</v>
      </c>
      <c r="I417" s="77"/>
    </row>
    <row r="418" spans="1:9" ht="24">
      <c r="A418" s="125" t="s">
        <v>67</v>
      </c>
      <c r="B418" s="85" t="s">
        <v>234</v>
      </c>
      <c r="C418" s="117" t="s">
        <v>217</v>
      </c>
      <c r="D418" s="89" t="s">
        <v>68</v>
      </c>
      <c r="E418" s="89"/>
      <c r="F418" s="88">
        <f>F419+F420</f>
        <v>0</v>
      </c>
      <c r="G418" s="115">
        <f>G419+G420</f>
        <v>2459</v>
      </c>
      <c r="H418" s="116">
        <f t="shared" ref="H418" si="190">H419+H420</f>
        <v>0</v>
      </c>
      <c r="I418" s="77"/>
    </row>
    <row r="419" spans="1:9" ht="24">
      <c r="A419" s="125" t="s">
        <v>69</v>
      </c>
      <c r="B419" s="85" t="s">
        <v>234</v>
      </c>
      <c r="C419" s="117" t="s">
        <v>217</v>
      </c>
      <c r="D419" s="89" t="s">
        <v>70</v>
      </c>
      <c r="E419" s="89">
        <v>900302</v>
      </c>
      <c r="F419" s="88">
        <v>0</v>
      </c>
      <c r="G419" s="115">
        <v>1954</v>
      </c>
      <c r="H419" s="116">
        <v>0</v>
      </c>
      <c r="I419" s="77"/>
    </row>
    <row r="420" spans="1:9" ht="24">
      <c r="A420" s="125" t="s">
        <v>69</v>
      </c>
      <c r="B420" s="85" t="s">
        <v>234</v>
      </c>
      <c r="C420" s="117" t="s">
        <v>217</v>
      </c>
      <c r="D420" s="89" t="s">
        <v>70</v>
      </c>
      <c r="E420" s="89">
        <v>900100</v>
      </c>
      <c r="F420" s="88">
        <v>0</v>
      </c>
      <c r="G420" s="115">
        <v>505</v>
      </c>
      <c r="H420" s="116">
        <v>0</v>
      </c>
      <c r="I420" s="77"/>
    </row>
    <row r="421" spans="1:9" ht="24">
      <c r="A421" s="163" t="s">
        <v>216</v>
      </c>
      <c r="B421" s="85" t="s">
        <v>234</v>
      </c>
      <c r="C421" s="86" t="s">
        <v>418</v>
      </c>
      <c r="D421" s="89"/>
      <c r="E421" s="89"/>
      <c r="F421" s="88">
        <f>F422</f>
        <v>0</v>
      </c>
      <c r="G421" s="88">
        <f t="shared" ref="G421:H421" si="191">G422</f>
        <v>4443</v>
      </c>
      <c r="H421" s="113">
        <f t="shared" si="191"/>
        <v>5627</v>
      </c>
      <c r="I421" s="77"/>
    </row>
    <row r="422" spans="1:9" ht="24">
      <c r="A422" s="125" t="s">
        <v>67</v>
      </c>
      <c r="B422" s="85" t="s">
        <v>234</v>
      </c>
      <c r="C422" s="117" t="s">
        <v>218</v>
      </c>
      <c r="D422" s="89" t="s">
        <v>68</v>
      </c>
      <c r="E422" s="89"/>
      <c r="F422" s="88">
        <f>F423+F424</f>
        <v>0</v>
      </c>
      <c r="G422" s="115">
        <f>G423+G424</f>
        <v>4443</v>
      </c>
      <c r="H422" s="116">
        <f t="shared" ref="H422" si="192">H423+H424</f>
        <v>5627</v>
      </c>
      <c r="I422" s="77"/>
    </row>
    <row r="423" spans="1:9" ht="24">
      <c r="A423" s="125" t="s">
        <v>69</v>
      </c>
      <c r="B423" s="85" t="s">
        <v>234</v>
      </c>
      <c r="C423" s="117" t="s">
        <v>218</v>
      </c>
      <c r="D423" s="89" t="s">
        <v>70</v>
      </c>
      <c r="E423" s="89">
        <v>900302</v>
      </c>
      <c r="F423" s="88">
        <v>0</v>
      </c>
      <c r="G423" s="88">
        <v>3532</v>
      </c>
      <c r="H423" s="116">
        <v>4473</v>
      </c>
      <c r="I423" s="77"/>
    </row>
    <row r="424" spans="1:9" ht="24">
      <c r="A424" s="125" t="s">
        <v>69</v>
      </c>
      <c r="B424" s="85" t="s">
        <v>234</v>
      </c>
      <c r="C424" s="117" t="s">
        <v>218</v>
      </c>
      <c r="D424" s="89" t="s">
        <v>70</v>
      </c>
      <c r="E424" s="89">
        <v>900100</v>
      </c>
      <c r="F424" s="88">
        <v>0</v>
      </c>
      <c r="G424" s="115">
        <v>911</v>
      </c>
      <c r="H424" s="116">
        <v>1154</v>
      </c>
      <c r="I424" s="77"/>
    </row>
    <row r="425" spans="1:9">
      <c r="A425" s="200" t="s">
        <v>100</v>
      </c>
      <c r="B425" s="82" t="s">
        <v>235</v>
      </c>
      <c r="C425" s="118"/>
      <c r="D425" s="118"/>
      <c r="E425" s="118"/>
      <c r="F425" s="81">
        <f t="shared" ref="F425:H425" si="193">F432+F438+F426</f>
        <v>2459</v>
      </c>
      <c r="G425" s="81">
        <f t="shared" si="193"/>
        <v>3559</v>
      </c>
      <c r="H425" s="133">
        <f t="shared" si="193"/>
        <v>2959</v>
      </c>
      <c r="I425" s="77"/>
    </row>
    <row r="426" spans="1:9" ht="24">
      <c r="A426" s="202" t="s">
        <v>303</v>
      </c>
      <c r="B426" s="82" t="s">
        <v>235</v>
      </c>
      <c r="C426" s="84" t="s">
        <v>182</v>
      </c>
      <c r="D426" s="118"/>
      <c r="E426" s="118"/>
      <c r="F426" s="81">
        <f>F427</f>
        <v>459</v>
      </c>
      <c r="G426" s="81">
        <f t="shared" ref="G426:H430" si="194">G427</f>
        <v>459</v>
      </c>
      <c r="H426" s="133">
        <f t="shared" si="194"/>
        <v>459</v>
      </c>
      <c r="I426" s="77"/>
    </row>
    <row r="427" spans="1:9">
      <c r="A427" s="202" t="s">
        <v>304</v>
      </c>
      <c r="B427" s="82" t="s">
        <v>235</v>
      </c>
      <c r="C427" s="84" t="s">
        <v>183</v>
      </c>
      <c r="D427" s="119"/>
      <c r="E427" s="119"/>
      <c r="F427" s="81">
        <f>F428</f>
        <v>459</v>
      </c>
      <c r="G427" s="81">
        <f t="shared" si="194"/>
        <v>459</v>
      </c>
      <c r="H427" s="133">
        <f t="shared" si="194"/>
        <v>459</v>
      </c>
      <c r="I427" s="77"/>
    </row>
    <row r="428" spans="1:9" ht="24">
      <c r="A428" s="159" t="s">
        <v>725</v>
      </c>
      <c r="B428" s="82" t="s">
        <v>235</v>
      </c>
      <c r="C428" s="84" t="s">
        <v>597</v>
      </c>
      <c r="D428" s="94"/>
      <c r="E428" s="94"/>
      <c r="F428" s="81">
        <f>F429</f>
        <v>459</v>
      </c>
      <c r="G428" s="81">
        <f t="shared" si="194"/>
        <v>459</v>
      </c>
      <c r="H428" s="133">
        <f t="shared" si="194"/>
        <v>459</v>
      </c>
      <c r="I428" s="77"/>
    </row>
    <row r="429" spans="1:9" ht="36">
      <c r="A429" s="125" t="s">
        <v>594</v>
      </c>
      <c r="B429" s="85" t="s">
        <v>235</v>
      </c>
      <c r="C429" s="86" t="s">
        <v>724</v>
      </c>
      <c r="D429" s="89"/>
      <c r="E429" s="89"/>
      <c r="F429" s="88">
        <f>F430</f>
        <v>459</v>
      </c>
      <c r="G429" s="88">
        <f t="shared" si="194"/>
        <v>459</v>
      </c>
      <c r="H429" s="113">
        <f t="shared" si="194"/>
        <v>459</v>
      </c>
      <c r="I429" s="77"/>
    </row>
    <row r="430" spans="1:9" ht="24">
      <c r="A430" s="125" t="s">
        <v>67</v>
      </c>
      <c r="B430" s="85" t="s">
        <v>235</v>
      </c>
      <c r="C430" s="86" t="s">
        <v>724</v>
      </c>
      <c r="D430" s="89">
        <v>200</v>
      </c>
      <c r="E430" s="89"/>
      <c r="F430" s="88">
        <f>F431</f>
        <v>459</v>
      </c>
      <c r="G430" s="88">
        <f t="shared" si="194"/>
        <v>459</v>
      </c>
      <c r="H430" s="113">
        <f t="shared" si="194"/>
        <v>459</v>
      </c>
      <c r="I430" s="77"/>
    </row>
    <row r="431" spans="1:9" ht="24">
      <c r="A431" s="125" t="s">
        <v>69</v>
      </c>
      <c r="B431" s="85" t="s">
        <v>235</v>
      </c>
      <c r="C431" s="86" t="s">
        <v>724</v>
      </c>
      <c r="D431" s="89">
        <v>240</v>
      </c>
      <c r="E431" s="89">
        <v>900303</v>
      </c>
      <c r="F431" s="88">
        <v>459</v>
      </c>
      <c r="G431" s="88">
        <v>459</v>
      </c>
      <c r="H431" s="113">
        <v>459</v>
      </c>
      <c r="I431" s="77"/>
    </row>
    <row r="432" spans="1:9">
      <c r="A432" s="202" t="s">
        <v>393</v>
      </c>
      <c r="B432" s="82" t="s">
        <v>235</v>
      </c>
      <c r="C432" s="84" t="s">
        <v>162</v>
      </c>
      <c r="D432" s="97"/>
      <c r="E432" s="97"/>
      <c r="F432" s="81">
        <f>F433</f>
        <v>1000</v>
      </c>
      <c r="G432" s="81">
        <f t="shared" ref="G432:H432" si="195">G433</f>
        <v>1600</v>
      </c>
      <c r="H432" s="133">
        <f t="shared" si="195"/>
        <v>1000</v>
      </c>
      <c r="I432" s="77"/>
    </row>
    <row r="433" spans="1:9">
      <c r="A433" s="202" t="s">
        <v>419</v>
      </c>
      <c r="B433" s="82" t="s">
        <v>235</v>
      </c>
      <c r="C433" s="84" t="s">
        <v>163</v>
      </c>
      <c r="D433" s="96"/>
      <c r="E433" s="96"/>
      <c r="F433" s="81">
        <f t="shared" ref="F433:H436" si="196">F434</f>
        <v>1000</v>
      </c>
      <c r="G433" s="81">
        <f t="shared" si="196"/>
        <v>1600</v>
      </c>
      <c r="H433" s="133">
        <f t="shared" si="196"/>
        <v>1000</v>
      </c>
      <c r="I433" s="77"/>
    </row>
    <row r="434" spans="1:9" ht="24">
      <c r="A434" s="225" t="s">
        <v>701</v>
      </c>
      <c r="B434" s="82" t="s">
        <v>235</v>
      </c>
      <c r="C434" s="84" t="s">
        <v>421</v>
      </c>
      <c r="D434" s="94"/>
      <c r="E434" s="94"/>
      <c r="F434" s="81">
        <f t="shared" si="196"/>
        <v>1000</v>
      </c>
      <c r="G434" s="81">
        <f t="shared" si="196"/>
        <v>1600</v>
      </c>
      <c r="H434" s="133">
        <f t="shared" si="196"/>
        <v>1000</v>
      </c>
      <c r="I434" s="77"/>
    </row>
    <row r="435" spans="1:9">
      <c r="A435" s="210" t="s">
        <v>420</v>
      </c>
      <c r="B435" s="85" t="s">
        <v>235</v>
      </c>
      <c r="C435" s="86" t="s">
        <v>422</v>
      </c>
      <c r="D435" s="89"/>
      <c r="E435" s="89"/>
      <c r="F435" s="88">
        <f t="shared" si="196"/>
        <v>1000</v>
      </c>
      <c r="G435" s="88">
        <f t="shared" si="196"/>
        <v>1600</v>
      </c>
      <c r="H435" s="113">
        <f t="shared" si="196"/>
        <v>1000</v>
      </c>
      <c r="I435" s="77"/>
    </row>
    <row r="436" spans="1:9">
      <c r="A436" s="125" t="s">
        <v>72</v>
      </c>
      <c r="B436" s="85" t="s">
        <v>235</v>
      </c>
      <c r="C436" s="86" t="s">
        <v>422</v>
      </c>
      <c r="D436" s="89">
        <v>800</v>
      </c>
      <c r="E436" s="97"/>
      <c r="F436" s="88">
        <f t="shared" si="196"/>
        <v>1000</v>
      </c>
      <c r="G436" s="88">
        <f t="shared" si="196"/>
        <v>1600</v>
      </c>
      <c r="H436" s="113">
        <f t="shared" si="196"/>
        <v>1000</v>
      </c>
      <c r="I436" s="77"/>
    </row>
    <row r="437" spans="1:9" ht="24">
      <c r="A437" s="125" t="s">
        <v>101</v>
      </c>
      <c r="B437" s="85" t="s">
        <v>235</v>
      </c>
      <c r="C437" s="86" t="s">
        <v>422</v>
      </c>
      <c r="D437" s="89">
        <v>810</v>
      </c>
      <c r="E437" s="89">
        <v>900100</v>
      </c>
      <c r="F437" s="88">
        <v>1000</v>
      </c>
      <c r="G437" s="88">
        <v>1600</v>
      </c>
      <c r="H437" s="113">
        <v>1000</v>
      </c>
      <c r="I437" s="77"/>
    </row>
    <row r="438" spans="1:9">
      <c r="A438" s="211" t="s">
        <v>298</v>
      </c>
      <c r="B438" s="82" t="s">
        <v>235</v>
      </c>
      <c r="C438" s="84" t="s">
        <v>176</v>
      </c>
      <c r="D438" s="89"/>
      <c r="E438" s="89"/>
      <c r="F438" s="81">
        <f>F439+F444</f>
        <v>1000</v>
      </c>
      <c r="G438" s="81">
        <f t="shared" ref="G438:H438" si="197">G439+G444</f>
        <v>1500</v>
      </c>
      <c r="H438" s="133">
        <f t="shared" si="197"/>
        <v>1500</v>
      </c>
      <c r="I438" s="77"/>
    </row>
    <row r="439" spans="1:9">
      <c r="A439" s="211" t="s">
        <v>704</v>
      </c>
      <c r="B439" s="82" t="s">
        <v>235</v>
      </c>
      <c r="C439" s="84" t="s">
        <v>425</v>
      </c>
      <c r="D439" s="89"/>
      <c r="E439" s="89"/>
      <c r="F439" s="81">
        <f>F440</f>
        <v>0</v>
      </c>
      <c r="G439" s="81">
        <f t="shared" ref="G439:H442" si="198">G440</f>
        <v>1000</v>
      </c>
      <c r="H439" s="133">
        <f t="shared" si="198"/>
        <v>1000</v>
      </c>
      <c r="I439" s="77"/>
    </row>
    <row r="440" spans="1:9" ht="24">
      <c r="A440" s="159" t="s">
        <v>596</v>
      </c>
      <c r="B440" s="82" t="s">
        <v>235</v>
      </c>
      <c r="C440" s="84" t="s">
        <v>599</v>
      </c>
      <c r="D440" s="94"/>
      <c r="E440" s="94"/>
      <c r="F440" s="81">
        <f>F441</f>
        <v>0</v>
      </c>
      <c r="G440" s="81">
        <f t="shared" si="198"/>
        <v>1000</v>
      </c>
      <c r="H440" s="133">
        <f t="shared" si="198"/>
        <v>1000</v>
      </c>
      <c r="I440" s="77"/>
    </row>
    <row r="441" spans="1:9" ht="48">
      <c r="A441" s="125" t="s">
        <v>423</v>
      </c>
      <c r="B441" s="85" t="s">
        <v>235</v>
      </c>
      <c r="C441" s="86" t="s">
        <v>600</v>
      </c>
      <c r="D441" s="89"/>
      <c r="E441" s="89"/>
      <c r="F441" s="88">
        <f>F442</f>
        <v>0</v>
      </c>
      <c r="G441" s="88">
        <f t="shared" si="198"/>
        <v>1000</v>
      </c>
      <c r="H441" s="113">
        <f t="shared" si="198"/>
        <v>1000</v>
      </c>
      <c r="I441" s="77"/>
    </row>
    <row r="442" spans="1:9" ht="24">
      <c r="A442" s="125" t="s">
        <v>67</v>
      </c>
      <c r="B442" s="85" t="s">
        <v>235</v>
      </c>
      <c r="C442" s="86" t="s">
        <v>600</v>
      </c>
      <c r="D442" s="89" t="s">
        <v>68</v>
      </c>
      <c r="E442" s="89"/>
      <c r="F442" s="88">
        <f>F443</f>
        <v>0</v>
      </c>
      <c r="G442" s="88">
        <f t="shared" si="198"/>
        <v>1000</v>
      </c>
      <c r="H442" s="113">
        <f t="shared" si="198"/>
        <v>1000</v>
      </c>
      <c r="I442" s="77"/>
    </row>
    <row r="443" spans="1:9" ht="24">
      <c r="A443" s="125" t="s">
        <v>69</v>
      </c>
      <c r="B443" s="85" t="s">
        <v>235</v>
      </c>
      <c r="C443" s="86" t="s">
        <v>600</v>
      </c>
      <c r="D443" s="89" t="s">
        <v>70</v>
      </c>
      <c r="E443" s="89">
        <v>900100</v>
      </c>
      <c r="F443" s="88">
        <v>0</v>
      </c>
      <c r="G443" s="88">
        <v>1000</v>
      </c>
      <c r="H443" s="113">
        <v>1000</v>
      </c>
      <c r="I443" s="77"/>
    </row>
    <row r="444" spans="1:9" ht="25.5">
      <c r="A444" s="166" t="s">
        <v>823</v>
      </c>
      <c r="B444" s="82" t="s">
        <v>235</v>
      </c>
      <c r="C444" s="84" t="s">
        <v>299</v>
      </c>
      <c r="D444" s="89"/>
      <c r="E444" s="89"/>
      <c r="F444" s="81">
        <f>F445</f>
        <v>1000</v>
      </c>
      <c r="G444" s="81">
        <f t="shared" ref="G444:H444" si="199">G445</f>
        <v>500</v>
      </c>
      <c r="H444" s="133">
        <f t="shared" si="199"/>
        <v>500</v>
      </c>
      <c r="I444" s="77"/>
    </row>
    <row r="445" spans="1:9" ht="38.25">
      <c r="A445" s="167" t="s">
        <v>825</v>
      </c>
      <c r="B445" s="85" t="s">
        <v>235</v>
      </c>
      <c r="C445" s="84" t="s">
        <v>426</v>
      </c>
      <c r="D445" s="99"/>
      <c r="E445" s="99"/>
      <c r="F445" s="81">
        <f t="shared" ref="F445:H447" si="200">F446</f>
        <v>1000</v>
      </c>
      <c r="G445" s="81">
        <f t="shared" si="200"/>
        <v>500</v>
      </c>
      <c r="H445" s="133">
        <f t="shared" si="200"/>
        <v>500</v>
      </c>
      <c r="I445" s="77"/>
    </row>
    <row r="446" spans="1:9" ht="24">
      <c r="A446" s="233" t="s">
        <v>424</v>
      </c>
      <c r="B446" s="85" t="s">
        <v>235</v>
      </c>
      <c r="C446" s="86" t="s">
        <v>427</v>
      </c>
      <c r="D446" s="100"/>
      <c r="E446" s="100"/>
      <c r="F446" s="88">
        <f t="shared" si="200"/>
        <v>1000</v>
      </c>
      <c r="G446" s="88">
        <f t="shared" si="200"/>
        <v>500</v>
      </c>
      <c r="H446" s="113">
        <f t="shared" si="200"/>
        <v>500</v>
      </c>
      <c r="I446" s="77"/>
    </row>
    <row r="447" spans="1:9" ht="24">
      <c r="A447" s="125" t="s">
        <v>67</v>
      </c>
      <c r="B447" s="85" t="s">
        <v>235</v>
      </c>
      <c r="C447" s="86" t="s">
        <v>427</v>
      </c>
      <c r="D447" s="89" t="s">
        <v>68</v>
      </c>
      <c r="E447" s="89"/>
      <c r="F447" s="88">
        <f t="shared" si="200"/>
        <v>1000</v>
      </c>
      <c r="G447" s="88">
        <f t="shared" si="200"/>
        <v>500</v>
      </c>
      <c r="H447" s="113">
        <f t="shared" si="200"/>
        <v>500</v>
      </c>
      <c r="I447" s="77"/>
    </row>
    <row r="448" spans="1:9" ht="24">
      <c r="A448" s="125" t="s">
        <v>69</v>
      </c>
      <c r="B448" s="85" t="s">
        <v>235</v>
      </c>
      <c r="C448" s="86" t="s">
        <v>427</v>
      </c>
      <c r="D448" s="89" t="s">
        <v>70</v>
      </c>
      <c r="E448" s="89">
        <v>900100</v>
      </c>
      <c r="F448" s="88">
        <v>1000</v>
      </c>
      <c r="G448" s="88">
        <v>500</v>
      </c>
      <c r="H448" s="113">
        <v>500</v>
      </c>
      <c r="I448" s="77"/>
    </row>
    <row r="449" spans="1:11">
      <c r="A449" s="199" t="s">
        <v>102</v>
      </c>
      <c r="B449" s="79" t="s">
        <v>601</v>
      </c>
      <c r="C449" s="79"/>
      <c r="D449" s="119"/>
      <c r="E449" s="119"/>
      <c r="F449" s="81">
        <f>F450+F479+F516</f>
        <v>406004.80000000005</v>
      </c>
      <c r="G449" s="81">
        <f>G450+G479+G516</f>
        <v>404984.1</v>
      </c>
      <c r="H449" s="133">
        <f>H450+H479+H516</f>
        <v>452008.9</v>
      </c>
      <c r="I449" s="77"/>
    </row>
    <row r="450" spans="1:11">
      <c r="A450" s="200" t="s">
        <v>103</v>
      </c>
      <c r="B450" s="82" t="s">
        <v>236</v>
      </c>
      <c r="C450" s="82"/>
      <c r="D450" s="119"/>
      <c r="E450" s="119"/>
      <c r="F450" s="81">
        <f>F451+F460+F467</f>
        <v>56691.8</v>
      </c>
      <c r="G450" s="81">
        <f>G451+G460+G467</f>
        <v>19500</v>
      </c>
      <c r="H450" s="133">
        <f>H451+H460+H467</f>
        <v>18500</v>
      </c>
      <c r="I450" s="77"/>
    </row>
    <row r="451" spans="1:11" ht="24">
      <c r="A451" s="201" t="s">
        <v>257</v>
      </c>
      <c r="B451" s="79" t="s">
        <v>236</v>
      </c>
      <c r="C451" s="84" t="s">
        <v>190</v>
      </c>
      <c r="D451" s="83"/>
      <c r="E451" s="83"/>
      <c r="F451" s="81">
        <f>F452</f>
        <v>22752.400000000001</v>
      </c>
      <c r="G451" s="81">
        <f t="shared" ref="G451:H457" si="201">G452</f>
        <v>19500</v>
      </c>
      <c r="H451" s="133">
        <f t="shared" si="201"/>
        <v>18500</v>
      </c>
      <c r="I451" s="77"/>
    </row>
    <row r="452" spans="1:11">
      <c r="A452" s="201" t="s">
        <v>346</v>
      </c>
      <c r="B452" s="82" t="s">
        <v>236</v>
      </c>
      <c r="C452" s="84" t="s">
        <v>191</v>
      </c>
      <c r="D452" s="98"/>
      <c r="E452" s="98"/>
      <c r="F452" s="81">
        <f>F453</f>
        <v>22752.400000000001</v>
      </c>
      <c r="G452" s="81">
        <f t="shared" si="201"/>
        <v>19500</v>
      </c>
      <c r="H452" s="133">
        <f t="shared" si="201"/>
        <v>18500</v>
      </c>
      <c r="I452" s="77"/>
    </row>
    <row r="453" spans="1:11" ht="24">
      <c r="A453" s="221" t="s">
        <v>349</v>
      </c>
      <c r="B453" s="82" t="s">
        <v>236</v>
      </c>
      <c r="C453" s="84" t="s">
        <v>350</v>
      </c>
      <c r="D453" s="98"/>
      <c r="E453" s="98"/>
      <c r="F453" s="81">
        <f>F457+F454</f>
        <v>22752.400000000001</v>
      </c>
      <c r="G453" s="81">
        <f t="shared" ref="G453:H453" si="202">G457+G454</f>
        <v>19500</v>
      </c>
      <c r="H453" s="133">
        <f t="shared" si="202"/>
        <v>18500</v>
      </c>
      <c r="I453" s="77"/>
    </row>
    <row r="454" spans="1:11" ht="36">
      <c r="A454" s="163" t="s">
        <v>887</v>
      </c>
      <c r="B454" s="85" t="s">
        <v>236</v>
      </c>
      <c r="C454" s="86" t="s">
        <v>577</v>
      </c>
      <c r="D454" s="89"/>
      <c r="E454" s="89"/>
      <c r="F454" s="88">
        <f>F455</f>
        <v>4000</v>
      </c>
      <c r="G454" s="88">
        <f t="shared" ref="G454:H455" si="203">G455</f>
        <v>4000</v>
      </c>
      <c r="H454" s="113">
        <f t="shared" si="203"/>
        <v>3000</v>
      </c>
      <c r="I454" s="77"/>
    </row>
    <row r="455" spans="1:11" ht="24">
      <c r="A455" s="125" t="s">
        <v>67</v>
      </c>
      <c r="B455" s="85" t="s">
        <v>236</v>
      </c>
      <c r="C455" s="86" t="s">
        <v>577</v>
      </c>
      <c r="D455" s="89" t="s">
        <v>68</v>
      </c>
      <c r="E455" s="89"/>
      <c r="F455" s="88">
        <f>F456</f>
        <v>4000</v>
      </c>
      <c r="G455" s="88">
        <f t="shared" si="203"/>
        <v>4000</v>
      </c>
      <c r="H455" s="113">
        <f t="shared" si="203"/>
        <v>3000</v>
      </c>
      <c r="I455" s="77"/>
    </row>
    <row r="456" spans="1:11" ht="24">
      <c r="A456" s="125" t="s">
        <v>69</v>
      </c>
      <c r="B456" s="85" t="s">
        <v>236</v>
      </c>
      <c r="C456" s="86" t="s">
        <v>577</v>
      </c>
      <c r="D456" s="89" t="s">
        <v>70</v>
      </c>
      <c r="E456" s="89">
        <v>900100</v>
      </c>
      <c r="F456" s="145">
        <v>4000</v>
      </c>
      <c r="G456" s="88">
        <v>4000</v>
      </c>
      <c r="H456" s="113">
        <v>3000</v>
      </c>
      <c r="I456" s="77"/>
    </row>
    <row r="457" spans="1:11">
      <c r="A457" s="125" t="s">
        <v>602</v>
      </c>
      <c r="B457" s="85" t="s">
        <v>236</v>
      </c>
      <c r="C457" s="86" t="s">
        <v>603</v>
      </c>
      <c r="D457" s="89"/>
      <c r="E457" s="89"/>
      <c r="F457" s="88">
        <f>F458</f>
        <v>18752.400000000001</v>
      </c>
      <c r="G457" s="88">
        <f t="shared" si="201"/>
        <v>15500</v>
      </c>
      <c r="H457" s="113">
        <f t="shared" si="201"/>
        <v>15500</v>
      </c>
      <c r="I457" s="77"/>
    </row>
    <row r="458" spans="1:11" ht="24">
      <c r="A458" s="125" t="s">
        <v>67</v>
      </c>
      <c r="B458" s="85" t="s">
        <v>236</v>
      </c>
      <c r="C458" s="86" t="s">
        <v>603</v>
      </c>
      <c r="D458" s="89" t="s">
        <v>68</v>
      </c>
      <c r="E458" s="89"/>
      <c r="F458" s="88">
        <f t="shared" ref="F458:H458" si="204">F459</f>
        <v>18752.400000000001</v>
      </c>
      <c r="G458" s="88">
        <f t="shared" si="204"/>
        <v>15500</v>
      </c>
      <c r="H458" s="113">
        <f t="shared" si="204"/>
        <v>15500</v>
      </c>
      <c r="I458" s="77"/>
    </row>
    <row r="459" spans="1:11" ht="24">
      <c r="A459" s="125" t="s">
        <v>69</v>
      </c>
      <c r="B459" s="85" t="s">
        <v>236</v>
      </c>
      <c r="C459" s="86" t="s">
        <v>603</v>
      </c>
      <c r="D459" s="89" t="s">
        <v>70</v>
      </c>
      <c r="E459" s="89">
        <v>900100</v>
      </c>
      <c r="F459" s="88">
        <v>18752.400000000001</v>
      </c>
      <c r="G459" s="88">
        <v>15500</v>
      </c>
      <c r="H459" s="113">
        <v>15500</v>
      </c>
      <c r="I459" s="77"/>
      <c r="K459" s="114"/>
    </row>
    <row r="460" spans="1:11" ht="24">
      <c r="A460" s="159" t="s">
        <v>452</v>
      </c>
      <c r="B460" s="82" t="s">
        <v>236</v>
      </c>
      <c r="C460" s="84" t="s">
        <v>453</v>
      </c>
      <c r="D460" s="89"/>
      <c r="E460" s="89"/>
      <c r="F460" s="81">
        <f>F461</f>
        <v>28671</v>
      </c>
      <c r="G460" s="81">
        <f t="shared" ref="G460:H463" si="205">G461</f>
        <v>0</v>
      </c>
      <c r="H460" s="133">
        <f t="shared" si="205"/>
        <v>0</v>
      </c>
      <c r="I460" s="77"/>
    </row>
    <row r="461" spans="1:11" ht="24">
      <c r="A461" s="201" t="s">
        <v>738</v>
      </c>
      <c r="B461" s="82" t="s">
        <v>236</v>
      </c>
      <c r="C461" s="84" t="s">
        <v>463</v>
      </c>
      <c r="D461" s="94"/>
      <c r="E461" s="94"/>
      <c r="F461" s="81">
        <f>F462</f>
        <v>28671</v>
      </c>
      <c r="G461" s="81">
        <f t="shared" si="205"/>
        <v>0</v>
      </c>
      <c r="H461" s="133">
        <f t="shared" si="205"/>
        <v>0</v>
      </c>
      <c r="I461" s="77"/>
    </row>
    <row r="462" spans="1:11" ht="24">
      <c r="A462" s="221" t="s">
        <v>464</v>
      </c>
      <c r="B462" s="82" t="s">
        <v>236</v>
      </c>
      <c r="C462" s="84" t="s">
        <v>465</v>
      </c>
      <c r="D462" s="94"/>
      <c r="E462" s="94"/>
      <c r="F462" s="81">
        <f>F463</f>
        <v>28671</v>
      </c>
      <c r="G462" s="81">
        <f t="shared" si="205"/>
        <v>0</v>
      </c>
      <c r="H462" s="133">
        <f t="shared" si="205"/>
        <v>0</v>
      </c>
      <c r="I462" s="77"/>
    </row>
    <row r="463" spans="1:11">
      <c r="A463" s="222" t="s">
        <v>466</v>
      </c>
      <c r="B463" s="85" t="s">
        <v>236</v>
      </c>
      <c r="C463" s="86" t="s">
        <v>467</v>
      </c>
      <c r="D463" s="89"/>
      <c r="E463" s="89"/>
      <c r="F463" s="88">
        <f>F464</f>
        <v>28671</v>
      </c>
      <c r="G463" s="88">
        <f t="shared" si="205"/>
        <v>0</v>
      </c>
      <c r="H463" s="113">
        <f t="shared" si="205"/>
        <v>0</v>
      </c>
      <c r="I463" s="77"/>
    </row>
    <row r="464" spans="1:11">
      <c r="A464" s="125" t="s">
        <v>72</v>
      </c>
      <c r="B464" s="85" t="s">
        <v>236</v>
      </c>
      <c r="C464" s="86" t="s">
        <v>467</v>
      </c>
      <c r="D464" s="89">
        <v>800</v>
      </c>
      <c r="E464" s="89"/>
      <c r="F464" s="88">
        <f>F465+F466</f>
        <v>28671</v>
      </c>
      <c r="G464" s="88">
        <f t="shared" ref="G464:H464" si="206">G465+G466</f>
        <v>0</v>
      </c>
      <c r="H464" s="113">
        <f t="shared" si="206"/>
        <v>0</v>
      </c>
      <c r="I464" s="77"/>
    </row>
    <row r="465" spans="1:9" ht="24">
      <c r="A465" s="125" t="s">
        <v>101</v>
      </c>
      <c r="B465" s="85" t="s">
        <v>236</v>
      </c>
      <c r="C465" s="86" t="s">
        <v>467</v>
      </c>
      <c r="D465" s="89">
        <v>810</v>
      </c>
      <c r="E465" s="89">
        <v>900302</v>
      </c>
      <c r="F465" s="145">
        <v>22793.4</v>
      </c>
      <c r="G465" s="88">
        <v>0</v>
      </c>
      <c r="H465" s="113">
        <v>0</v>
      </c>
      <c r="I465" s="77"/>
    </row>
    <row r="466" spans="1:9" ht="24">
      <c r="A466" s="125" t="s">
        <v>101</v>
      </c>
      <c r="B466" s="85" t="s">
        <v>236</v>
      </c>
      <c r="C466" s="86" t="s">
        <v>467</v>
      </c>
      <c r="D466" s="89">
        <v>810</v>
      </c>
      <c r="E466" s="89">
        <v>900100</v>
      </c>
      <c r="F466" s="145">
        <v>5877.6</v>
      </c>
      <c r="G466" s="88">
        <v>0</v>
      </c>
      <c r="H466" s="113">
        <v>0</v>
      </c>
      <c r="I466" s="77"/>
    </row>
    <row r="467" spans="1:9" ht="25.5">
      <c r="A467" s="152" t="s">
        <v>854</v>
      </c>
      <c r="B467" s="82" t="s">
        <v>236</v>
      </c>
      <c r="C467" s="153" t="s">
        <v>858</v>
      </c>
      <c r="D467" s="150"/>
      <c r="E467" s="150"/>
      <c r="F467" s="148">
        <f>F468</f>
        <v>5268.4</v>
      </c>
      <c r="G467" s="148">
        <f t="shared" ref="G467:H477" si="207">G468</f>
        <v>0</v>
      </c>
      <c r="H467" s="155">
        <f t="shared" si="207"/>
        <v>0</v>
      </c>
      <c r="I467" s="77"/>
    </row>
    <row r="468" spans="1:9" ht="25.5">
      <c r="A468" s="160" t="s">
        <v>855</v>
      </c>
      <c r="B468" s="82" t="s">
        <v>236</v>
      </c>
      <c r="C468" s="153" t="s">
        <v>859</v>
      </c>
      <c r="D468" s="150"/>
      <c r="E468" s="150"/>
      <c r="F468" s="148">
        <f>F469</f>
        <v>5268.4</v>
      </c>
      <c r="G468" s="148">
        <f t="shared" si="207"/>
        <v>0</v>
      </c>
      <c r="H468" s="155">
        <f t="shared" si="207"/>
        <v>0</v>
      </c>
      <c r="I468" s="77"/>
    </row>
    <row r="469" spans="1:9" ht="25.5">
      <c r="A469" s="234" t="s">
        <v>856</v>
      </c>
      <c r="B469" s="82" t="s">
        <v>236</v>
      </c>
      <c r="C469" s="153" t="s">
        <v>860</v>
      </c>
      <c r="D469" s="150"/>
      <c r="E469" s="150"/>
      <c r="F469" s="148">
        <f>F476+F470+F473</f>
        <v>5268.4</v>
      </c>
      <c r="G469" s="148">
        <f t="shared" ref="G469:I469" si="208">G476+G470+G473</f>
        <v>0</v>
      </c>
      <c r="H469" s="148">
        <f t="shared" si="208"/>
        <v>0</v>
      </c>
      <c r="I469" s="148">
        <f t="shared" si="208"/>
        <v>0</v>
      </c>
    </row>
    <row r="470" spans="1:9" ht="25.5">
      <c r="A470" s="269" t="s">
        <v>883</v>
      </c>
      <c r="B470" s="85" t="s">
        <v>236</v>
      </c>
      <c r="C470" s="271" t="s">
        <v>884</v>
      </c>
      <c r="D470" s="272"/>
      <c r="E470" s="272"/>
      <c r="F470" s="190">
        <f>F471</f>
        <v>3951</v>
      </c>
      <c r="G470" s="190">
        <f t="shared" ref="G470:H471" si="209">G471</f>
        <v>0</v>
      </c>
      <c r="H470" s="190">
        <f t="shared" si="209"/>
        <v>0</v>
      </c>
      <c r="I470" s="77"/>
    </row>
    <row r="471" spans="1:9" ht="25.5">
      <c r="A471" s="270" t="s">
        <v>105</v>
      </c>
      <c r="B471" s="85" t="s">
        <v>236</v>
      </c>
      <c r="C471" s="271" t="s">
        <v>884</v>
      </c>
      <c r="D471" s="272">
        <v>400</v>
      </c>
      <c r="E471" s="272"/>
      <c r="F471" s="190">
        <f>F472</f>
        <v>3951</v>
      </c>
      <c r="G471" s="190">
        <f t="shared" si="209"/>
        <v>0</v>
      </c>
      <c r="H471" s="190">
        <f t="shared" si="209"/>
        <v>0</v>
      </c>
      <c r="I471" s="77"/>
    </row>
    <row r="472" spans="1:9" ht="12.75">
      <c r="A472" s="270" t="s">
        <v>107</v>
      </c>
      <c r="B472" s="85" t="s">
        <v>236</v>
      </c>
      <c r="C472" s="271" t="s">
        <v>884</v>
      </c>
      <c r="D472" s="272">
        <v>410</v>
      </c>
      <c r="E472" s="272">
        <v>900302</v>
      </c>
      <c r="F472" s="190">
        <v>3951</v>
      </c>
      <c r="G472" s="190">
        <v>0</v>
      </c>
      <c r="H472" s="190">
        <v>0</v>
      </c>
      <c r="I472" s="77"/>
    </row>
    <row r="473" spans="1:9" ht="25.5">
      <c r="A473" s="269" t="s">
        <v>883</v>
      </c>
      <c r="B473" s="85" t="s">
        <v>236</v>
      </c>
      <c r="C473" s="271" t="s">
        <v>885</v>
      </c>
      <c r="D473" s="272"/>
      <c r="E473" s="272"/>
      <c r="F473" s="190">
        <f>F474</f>
        <v>1078.5999999999999</v>
      </c>
      <c r="G473" s="190">
        <f t="shared" ref="G473:H474" si="210">G474</f>
        <v>0</v>
      </c>
      <c r="H473" s="190">
        <f t="shared" si="210"/>
        <v>0</v>
      </c>
      <c r="I473" s="77"/>
    </row>
    <row r="474" spans="1:9" ht="25.5">
      <c r="A474" s="270" t="s">
        <v>105</v>
      </c>
      <c r="B474" s="85" t="s">
        <v>236</v>
      </c>
      <c r="C474" s="271" t="s">
        <v>885</v>
      </c>
      <c r="D474" s="272">
        <v>400</v>
      </c>
      <c r="E474" s="272"/>
      <c r="F474" s="190">
        <f>F475</f>
        <v>1078.5999999999999</v>
      </c>
      <c r="G474" s="190">
        <f t="shared" si="210"/>
        <v>0</v>
      </c>
      <c r="H474" s="190">
        <f t="shared" si="210"/>
        <v>0</v>
      </c>
      <c r="I474" s="77"/>
    </row>
    <row r="475" spans="1:9" ht="12.75">
      <c r="A475" s="270" t="s">
        <v>107</v>
      </c>
      <c r="B475" s="85" t="s">
        <v>236</v>
      </c>
      <c r="C475" s="271" t="s">
        <v>885</v>
      </c>
      <c r="D475" s="272">
        <v>410</v>
      </c>
      <c r="E475" s="272">
        <v>900302</v>
      </c>
      <c r="F475" s="190">
        <v>1078.5999999999999</v>
      </c>
      <c r="G475" s="190">
        <v>0</v>
      </c>
      <c r="H475" s="190">
        <v>0</v>
      </c>
      <c r="I475" s="77"/>
    </row>
    <row r="476" spans="1:9" ht="25.5">
      <c r="A476" s="177" t="s">
        <v>857</v>
      </c>
      <c r="B476" s="85" t="s">
        <v>236</v>
      </c>
      <c r="C476" s="149" t="s">
        <v>861</v>
      </c>
      <c r="D476" s="150"/>
      <c r="E476" s="150"/>
      <c r="F476" s="145">
        <f>F477</f>
        <v>238.8</v>
      </c>
      <c r="G476" s="145">
        <f t="shared" si="207"/>
        <v>0</v>
      </c>
      <c r="H476" s="146">
        <f t="shared" si="207"/>
        <v>0</v>
      </c>
      <c r="I476" s="77"/>
    </row>
    <row r="477" spans="1:9" ht="25.5">
      <c r="A477" s="147" t="s">
        <v>105</v>
      </c>
      <c r="B477" s="85" t="s">
        <v>236</v>
      </c>
      <c r="C477" s="149" t="s">
        <v>861</v>
      </c>
      <c r="D477" s="150">
        <v>400</v>
      </c>
      <c r="E477" s="150"/>
      <c r="F477" s="145">
        <f>F478</f>
        <v>238.8</v>
      </c>
      <c r="G477" s="145">
        <f t="shared" si="207"/>
        <v>0</v>
      </c>
      <c r="H477" s="146">
        <f t="shared" si="207"/>
        <v>0</v>
      </c>
      <c r="I477" s="77"/>
    </row>
    <row r="478" spans="1:9" ht="12.75">
      <c r="A478" s="147" t="s">
        <v>107</v>
      </c>
      <c r="B478" s="85" t="s">
        <v>236</v>
      </c>
      <c r="C478" s="149" t="s">
        <v>861</v>
      </c>
      <c r="D478" s="150">
        <v>410</v>
      </c>
      <c r="E478" s="150">
        <v>900100</v>
      </c>
      <c r="F478" s="145">
        <v>238.8</v>
      </c>
      <c r="G478" s="145">
        <v>0</v>
      </c>
      <c r="H478" s="146">
        <v>0</v>
      </c>
      <c r="I478" s="77"/>
    </row>
    <row r="479" spans="1:9">
      <c r="A479" s="159" t="s">
        <v>604</v>
      </c>
      <c r="B479" s="82" t="s">
        <v>237</v>
      </c>
      <c r="C479" s="84"/>
      <c r="D479" s="94"/>
      <c r="E479" s="94"/>
      <c r="F479" s="81">
        <f>F480</f>
        <v>51412</v>
      </c>
      <c r="G479" s="81">
        <f t="shared" ref="G479:H479" si="211">G480</f>
        <v>149733.59999999998</v>
      </c>
      <c r="H479" s="133">
        <f t="shared" si="211"/>
        <v>195558.1</v>
      </c>
      <c r="I479" s="77"/>
    </row>
    <row r="480" spans="1:9" ht="24">
      <c r="A480" s="211" t="s">
        <v>286</v>
      </c>
      <c r="B480" s="82" t="s">
        <v>237</v>
      </c>
      <c r="C480" s="84" t="s">
        <v>157</v>
      </c>
      <c r="D480" s="97"/>
      <c r="E480" s="97"/>
      <c r="F480" s="81">
        <f>F481+F501+F511+F492</f>
        <v>51412</v>
      </c>
      <c r="G480" s="81">
        <f t="shared" ref="G480:H480" si="212">G481+G501+G511+G492</f>
        <v>149733.59999999998</v>
      </c>
      <c r="H480" s="133">
        <f t="shared" si="212"/>
        <v>195558.1</v>
      </c>
      <c r="I480" s="77"/>
    </row>
    <row r="481" spans="1:9">
      <c r="A481" s="211" t="s">
        <v>104</v>
      </c>
      <c r="B481" s="82" t="s">
        <v>237</v>
      </c>
      <c r="C481" s="84" t="s">
        <v>158</v>
      </c>
      <c r="D481" s="110"/>
      <c r="E481" s="110"/>
      <c r="F481" s="81">
        <f>F482</f>
        <v>3705.6</v>
      </c>
      <c r="G481" s="81">
        <f t="shared" ref="G481:H482" si="213">G482</f>
        <v>0</v>
      </c>
      <c r="H481" s="133">
        <f t="shared" si="213"/>
        <v>0</v>
      </c>
      <c r="I481" s="77"/>
    </row>
    <row r="482" spans="1:9" ht="36">
      <c r="A482" s="159" t="s">
        <v>700</v>
      </c>
      <c r="B482" s="82" t="s">
        <v>237</v>
      </c>
      <c r="C482" s="108" t="s">
        <v>170</v>
      </c>
      <c r="D482" s="94"/>
      <c r="E482" s="94"/>
      <c r="F482" s="81">
        <f>F483+F486+F489</f>
        <v>3705.6</v>
      </c>
      <c r="G482" s="81">
        <f t="shared" si="213"/>
        <v>0</v>
      </c>
      <c r="H482" s="133">
        <f t="shared" si="213"/>
        <v>0</v>
      </c>
      <c r="I482" s="109" t="e">
        <f>#REF!</f>
        <v>#REF!</v>
      </c>
    </row>
    <row r="483" spans="1:9" ht="36">
      <c r="A483" s="164" t="s">
        <v>811</v>
      </c>
      <c r="B483" s="85" t="s">
        <v>237</v>
      </c>
      <c r="C483" s="103" t="s">
        <v>812</v>
      </c>
      <c r="D483" s="89"/>
      <c r="E483" s="89"/>
      <c r="F483" s="88">
        <f>F484</f>
        <v>2012.7</v>
      </c>
      <c r="G483" s="88">
        <f t="shared" ref="G483:H484" si="214">G484</f>
        <v>0</v>
      </c>
      <c r="H483" s="113">
        <f t="shared" si="214"/>
        <v>0</v>
      </c>
      <c r="I483" s="77"/>
    </row>
    <row r="484" spans="1:9" ht="24">
      <c r="A484" s="164" t="s">
        <v>67</v>
      </c>
      <c r="B484" s="85" t="s">
        <v>237</v>
      </c>
      <c r="C484" s="103" t="s">
        <v>812</v>
      </c>
      <c r="D484" s="89">
        <v>200</v>
      </c>
      <c r="E484" s="89"/>
      <c r="F484" s="88">
        <f>F485</f>
        <v>2012.7</v>
      </c>
      <c r="G484" s="88">
        <f t="shared" si="214"/>
        <v>0</v>
      </c>
      <c r="H484" s="113">
        <f t="shared" si="214"/>
        <v>0</v>
      </c>
      <c r="I484" s="77"/>
    </row>
    <row r="485" spans="1:9" ht="24">
      <c r="A485" s="164" t="s">
        <v>69</v>
      </c>
      <c r="B485" s="85" t="s">
        <v>237</v>
      </c>
      <c r="C485" s="103" t="s">
        <v>812</v>
      </c>
      <c r="D485" s="89">
        <v>240</v>
      </c>
      <c r="E485" s="89">
        <v>900100</v>
      </c>
      <c r="F485" s="88">
        <v>2012.7</v>
      </c>
      <c r="G485" s="88">
        <v>0</v>
      </c>
      <c r="H485" s="113">
        <v>0</v>
      </c>
      <c r="I485" s="77"/>
    </row>
    <row r="486" spans="1:9" ht="38.25">
      <c r="A486" s="264" t="s">
        <v>874</v>
      </c>
      <c r="B486" s="85" t="s">
        <v>237</v>
      </c>
      <c r="C486" s="262" t="s">
        <v>871</v>
      </c>
      <c r="D486" s="189"/>
      <c r="E486" s="189"/>
      <c r="F486" s="190">
        <f>F487</f>
        <v>255.8</v>
      </c>
      <c r="G486" s="190">
        <f t="shared" ref="G486:H487" si="215">G487</f>
        <v>0</v>
      </c>
      <c r="H486" s="231">
        <f t="shared" si="215"/>
        <v>0</v>
      </c>
      <c r="I486" s="77"/>
    </row>
    <row r="487" spans="1:9" ht="25.5">
      <c r="A487" s="184" t="s">
        <v>67</v>
      </c>
      <c r="B487" s="85" t="s">
        <v>237</v>
      </c>
      <c r="C487" s="262" t="s">
        <v>871</v>
      </c>
      <c r="D487" s="189">
        <v>200</v>
      </c>
      <c r="E487" s="189"/>
      <c r="F487" s="190">
        <f>F488</f>
        <v>255.8</v>
      </c>
      <c r="G487" s="190">
        <f t="shared" si="215"/>
        <v>0</v>
      </c>
      <c r="H487" s="231">
        <f t="shared" si="215"/>
        <v>0</v>
      </c>
      <c r="I487" s="77"/>
    </row>
    <row r="488" spans="1:9" ht="25.5">
      <c r="A488" s="184" t="s">
        <v>69</v>
      </c>
      <c r="B488" s="85" t="s">
        <v>237</v>
      </c>
      <c r="C488" s="262" t="s">
        <v>871</v>
      </c>
      <c r="D488" s="189">
        <v>240</v>
      </c>
      <c r="E488" s="189">
        <v>900100</v>
      </c>
      <c r="F488" s="190">
        <v>255.8</v>
      </c>
      <c r="G488" s="190">
        <v>0</v>
      </c>
      <c r="H488" s="231">
        <v>0</v>
      </c>
      <c r="I488" s="77"/>
    </row>
    <row r="489" spans="1:9" ht="25.5">
      <c r="A489" s="184" t="s">
        <v>873</v>
      </c>
      <c r="B489" s="85" t="s">
        <v>237</v>
      </c>
      <c r="C489" s="262" t="s">
        <v>872</v>
      </c>
      <c r="D489" s="189"/>
      <c r="E489" s="189"/>
      <c r="F489" s="190">
        <f t="shared" ref="F489:H490" si="216">F490</f>
        <v>1437.1</v>
      </c>
      <c r="G489" s="190">
        <f t="shared" si="216"/>
        <v>0</v>
      </c>
      <c r="H489" s="231">
        <f t="shared" si="216"/>
        <v>0</v>
      </c>
      <c r="I489" s="77"/>
    </row>
    <row r="490" spans="1:9" ht="25.5">
      <c r="A490" s="184" t="s">
        <v>105</v>
      </c>
      <c r="B490" s="85" t="s">
        <v>237</v>
      </c>
      <c r="C490" s="262" t="s">
        <v>872</v>
      </c>
      <c r="D490" s="189">
        <v>400</v>
      </c>
      <c r="E490" s="189"/>
      <c r="F490" s="190">
        <f t="shared" si="216"/>
        <v>1437.1</v>
      </c>
      <c r="G490" s="190">
        <f t="shared" si="216"/>
        <v>0</v>
      </c>
      <c r="H490" s="231">
        <f t="shared" si="216"/>
        <v>0</v>
      </c>
      <c r="I490" s="77"/>
    </row>
    <row r="491" spans="1:9" ht="12.75">
      <c r="A491" s="184" t="s">
        <v>107</v>
      </c>
      <c r="B491" s="85" t="s">
        <v>237</v>
      </c>
      <c r="C491" s="262" t="s">
        <v>872</v>
      </c>
      <c r="D491" s="189">
        <v>410</v>
      </c>
      <c r="E491" s="189">
        <v>900100</v>
      </c>
      <c r="F491" s="190">
        <v>1437.1</v>
      </c>
      <c r="G491" s="190">
        <v>0</v>
      </c>
      <c r="H491" s="231">
        <v>0</v>
      </c>
      <c r="I491" s="77"/>
    </row>
    <row r="492" spans="1:9">
      <c r="A492" s="159" t="s">
        <v>710</v>
      </c>
      <c r="B492" s="82" t="s">
        <v>237</v>
      </c>
      <c r="C492" s="108" t="s">
        <v>713</v>
      </c>
      <c r="D492" s="94"/>
      <c r="E492" s="94"/>
      <c r="F492" s="81">
        <f>F493</f>
        <v>45995.1</v>
      </c>
      <c r="G492" s="81">
        <f t="shared" ref="G492:H492" si="217">G493</f>
        <v>49769</v>
      </c>
      <c r="H492" s="133">
        <f t="shared" si="217"/>
        <v>120555.3</v>
      </c>
      <c r="I492" s="77"/>
    </row>
    <row r="493" spans="1:9" ht="48">
      <c r="A493" s="159" t="s">
        <v>711</v>
      </c>
      <c r="B493" s="85" t="s">
        <v>237</v>
      </c>
      <c r="C493" s="103" t="s">
        <v>714</v>
      </c>
      <c r="D493" s="89"/>
      <c r="E493" s="89"/>
      <c r="F493" s="88">
        <f>F497+F494</f>
        <v>45995.1</v>
      </c>
      <c r="G493" s="88">
        <f>G497+G494</f>
        <v>49769</v>
      </c>
      <c r="H493" s="113">
        <f>H497+H494</f>
        <v>120555.3</v>
      </c>
      <c r="I493" s="77"/>
    </row>
    <row r="494" spans="1:9" ht="24">
      <c r="A494" s="125" t="s">
        <v>444</v>
      </c>
      <c r="B494" s="85" t="s">
        <v>237</v>
      </c>
      <c r="C494" s="103" t="s">
        <v>740</v>
      </c>
      <c r="D494" s="94"/>
      <c r="E494" s="94"/>
      <c r="F494" s="88">
        <f t="shared" ref="F494:H495" si="218">F495</f>
        <v>0</v>
      </c>
      <c r="G494" s="88">
        <f t="shared" si="218"/>
        <v>0</v>
      </c>
      <c r="H494" s="113">
        <f t="shared" si="218"/>
        <v>0</v>
      </c>
      <c r="I494" s="77"/>
    </row>
    <row r="495" spans="1:9" ht="24">
      <c r="A495" s="125" t="s">
        <v>67</v>
      </c>
      <c r="B495" s="85" t="s">
        <v>237</v>
      </c>
      <c r="C495" s="103" t="s">
        <v>740</v>
      </c>
      <c r="D495" s="89">
        <v>200</v>
      </c>
      <c r="E495" s="94"/>
      <c r="F495" s="88">
        <f t="shared" si="218"/>
        <v>0</v>
      </c>
      <c r="G495" s="88">
        <f t="shared" si="218"/>
        <v>0</v>
      </c>
      <c r="H495" s="113">
        <f t="shared" si="218"/>
        <v>0</v>
      </c>
      <c r="I495" s="77"/>
    </row>
    <row r="496" spans="1:9" ht="24">
      <c r="A496" s="125" t="s">
        <v>69</v>
      </c>
      <c r="B496" s="85" t="s">
        <v>237</v>
      </c>
      <c r="C496" s="103" t="s">
        <v>740</v>
      </c>
      <c r="D496" s="89">
        <v>240</v>
      </c>
      <c r="E496" s="89">
        <v>900100</v>
      </c>
      <c r="F496" s="88">
        <v>0</v>
      </c>
      <c r="G496" s="88">
        <v>0</v>
      </c>
      <c r="H496" s="113">
        <v>0</v>
      </c>
      <c r="I496" s="77"/>
    </row>
    <row r="497" spans="1:9">
      <c r="A497" s="125" t="s">
        <v>712</v>
      </c>
      <c r="B497" s="85" t="s">
        <v>237</v>
      </c>
      <c r="C497" s="103" t="s">
        <v>715</v>
      </c>
      <c r="D497" s="89"/>
      <c r="E497" s="89"/>
      <c r="F497" s="88">
        <f>F498</f>
        <v>45995.1</v>
      </c>
      <c r="G497" s="88">
        <f t="shared" ref="G497:H497" si="219">G498</f>
        <v>49769</v>
      </c>
      <c r="H497" s="113">
        <f t="shared" si="219"/>
        <v>120555.3</v>
      </c>
      <c r="I497" s="77"/>
    </row>
    <row r="498" spans="1:9" ht="25.5">
      <c r="A498" s="184" t="s">
        <v>105</v>
      </c>
      <c r="B498" s="85" t="s">
        <v>237</v>
      </c>
      <c r="C498" s="103" t="s">
        <v>715</v>
      </c>
      <c r="D498" s="89">
        <v>400</v>
      </c>
      <c r="E498" s="89"/>
      <c r="F498" s="88">
        <f>F499+F500</f>
        <v>45995.1</v>
      </c>
      <c r="G498" s="88">
        <f>G499+G500</f>
        <v>49769</v>
      </c>
      <c r="H498" s="113">
        <f>H499+H500</f>
        <v>120555.3</v>
      </c>
      <c r="I498" s="77"/>
    </row>
    <row r="499" spans="1:9" ht="12.75">
      <c r="A499" s="184" t="s">
        <v>107</v>
      </c>
      <c r="B499" s="85" t="s">
        <v>237</v>
      </c>
      <c r="C499" s="103" t="s">
        <v>715</v>
      </c>
      <c r="D499" s="89">
        <v>410</v>
      </c>
      <c r="E499" s="89">
        <v>900302</v>
      </c>
      <c r="F499" s="145">
        <v>36566.1</v>
      </c>
      <c r="G499" s="145">
        <v>39565</v>
      </c>
      <c r="H499" s="146">
        <v>95841.1</v>
      </c>
      <c r="I499" s="77"/>
    </row>
    <row r="500" spans="1:9" ht="12.75">
      <c r="A500" s="184" t="s">
        <v>107</v>
      </c>
      <c r="B500" s="85" t="s">
        <v>237</v>
      </c>
      <c r="C500" s="103" t="s">
        <v>715</v>
      </c>
      <c r="D500" s="89">
        <v>410</v>
      </c>
      <c r="E500" s="89">
        <v>900100</v>
      </c>
      <c r="F500" s="145">
        <v>9429</v>
      </c>
      <c r="G500" s="145">
        <v>10204</v>
      </c>
      <c r="H500" s="146">
        <v>24714.2</v>
      </c>
      <c r="I500" s="77"/>
    </row>
    <row r="501" spans="1:9" ht="24">
      <c r="A501" s="211" t="s">
        <v>445</v>
      </c>
      <c r="B501" s="82" t="s">
        <v>237</v>
      </c>
      <c r="C501" s="84" t="s">
        <v>446</v>
      </c>
      <c r="D501" s="110"/>
      <c r="E501" s="110"/>
      <c r="F501" s="81">
        <f>F502</f>
        <v>0</v>
      </c>
      <c r="G501" s="81">
        <f t="shared" ref="G501:H501" si="220">G502</f>
        <v>87218.7</v>
      </c>
      <c r="H501" s="133">
        <f t="shared" si="220"/>
        <v>58174.9</v>
      </c>
      <c r="I501" s="77"/>
    </row>
    <row r="502" spans="1:9" ht="48">
      <c r="A502" s="212" t="s">
        <v>736</v>
      </c>
      <c r="B502" s="82" t="s">
        <v>237</v>
      </c>
      <c r="C502" s="84" t="s">
        <v>447</v>
      </c>
      <c r="D502" s="94"/>
      <c r="E502" s="94"/>
      <c r="F502" s="81">
        <f>F503+F507</f>
        <v>0</v>
      </c>
      <c r="G502" s="81">
        <f t="shared" ref="G502:H502" si="221">G503+G507</f>
        <v>87218.7</v>
      </c>
      <c r="H502" s="133">
        <f t="shared" si="221"/>
        <v>58174.9</v>
      </c>
      <c r="I502" s="77"/>
    </row>
    <row r="503" spans="1:9" ht="24">
      <c r="A503" s="213" t="s">
        <v>773</v>
      </c>
      <c r="B503" s="85" t="s">
        <v>237</v>
      </c>
      <c r="C503" s="86" t="s">
        <v>775</v>
      </c>
      <c r="D503" s="97"/>
      <c r="E503" s="97"/>
      <c r="F503" s="88">
        <f>F504</f>
        <v>0</v>
      </c>
      <c r="G503" s="88">
        <f>G504</f>
        <v>58175.1</v>
      </c>
      <c r="H503" s="113">
        <f>H504</f>
        <v>58174.9</v>
      </c>
      <c r="I503" s="77"/>
    </row>
    <row r="504" spans="1:9" ht="25.5">
      <c r="A504" s="184" t="s">
        <v>67</v>
      </c>
      <c r="B504" s="85" t="s">
        <v>237</v>
      </c>
      <c r="C504" s="86" t="s">
        <v>775</v>
      </c>
      <c r="D504" s="89">
        <v>200</v>
      </c>
      <c r="E504" s="89"/>
      <c r="F504" s="88">
        <f>F505+F506</f>
        <v>0</v>
      </c>
      <c r="G504" s="88">
        <f>G505+G506</f>
        <v>58175.1</v>
      </c>
      <c r="H504" s="113">
        <f>H505+H506</f>
        <v>58174.9</v>
      </c>
      <c r="I504" s="77"/>
    </row>
    <row r="505" spans="1:9" ht="25.5">
      <c r="A505" s="184" t="s">
        <v>69</v>
      </c>
      <c r="B505" s="85" t="s">
        <v>237</v>
      </c>
      <c r="C505" s="86" t="s">
        <v>775</v>
      </c>
      <c r="D505" s="89">
        <v>240</v>
      </c>
      <c r="E505" s="89">
        <v>900302</v>
      </c>
      <c r="F505" s="88">
        <v>0</v>
      </c>
      <c r="G505" s="88">
        <v>46249.2</v>
      </c>
      <c r="H505" s="146">
        <v>46249</v>
      </c>
      <c r="I505" s="77"/>
    </row>
    <row r="506" spans="1:9" ht="25.5">
      <c r="A506" s="184" t="s">
        <v>69</v>
      </c>
      <c r="B506" s="85" t="s">
        <v>237</v>
      </c>
      <c r="C506" s="86" t="s">
        <v>775</v>
      </c>
      <c r="D506" s="89">
        <v>240</v>
      </c>
      <c r="E506" s="89">
        <v>900100</v>
      </c>
      <c r="F506" s="88">
        <v>0</v>
      </c>
      <c r="G506" s="88">
        <v>11925.9</v>
      </c>
      <c r="H506" s="113">
        <v>11925.9</v>
      </c>
      <c r="I506" s="77"/>
    </row>
    <row r="507" spans="1:9">
      <c r="A507" s="125" t="s">
        <v>774</v>
      </c>
      <c r="B507" s="85" t="s">
        <v>237</v>
      </c>
      <c r="C507" s="86" t="s">
        <v>776</v>
      </c>
      <c r="D507" s="89"/>
      <c r="E507" s="89"/>
      <c r="F507" s="88">
        <f>F508</f>
        <v>0</v>
      </c>
      <c r="G507" s="88">
        <f t="shared" ref="G507:H507" si="222">G508</f>
        <v>29043.599999999999</v>
      </c>
      <c r="H507" s="113">
        <f t="shared" si="222"/>
        <v>0</v>
      </c>
      <c r="I507" s="77"/>
    </row>
    <row r="508" spans="1:9">
      <c r="A508" s="125" t="s">
        <v>105</v>
      </c>
      <c r="B508" s="85" t="s">
        <v>237</v>
      </c>
      <c r="C508" s="86" t="s">
        <v>776</v>
      </c>
      <c r="D508" s="89" t="s">
        <v>106</v>
      </c>
      <c r="E508" s="89"/>
      <c r="F508" s="88">
        <f>F509+F510</f>
        <v>0</v>
      </c>
      <c r="G508" s="88">
        <f t="shared" ref="G508:H508" si="223">G509+G510</f>
        <v>29043.599999999999</v>
      </c>
      <c r="H508" s="113">
        <f t="shared" si="223"/>
        <v>0</v>
      </c>
      <c r="I508" s="77"/>
    </row>
    <row r="509" spans="1:9" ht="12.75">
      <c r="A509" s="125" t="s">
        <v>107</v>
      </c>
      <c r="B509" s="85" t="s">
        <v>237</v>
      </c>
      <c r="C509" s="86" t="s">
        <v>776</v>
      </c>
      <c r="D509" s="89" t="s">
        <v>108</v>
      </c>
      <c r="E509" s="89">
        <v>900302</v>
      </c>
      <c r="F509" s="145">
        <v>0</v>
      </c>
      <c r="G509" s="145">
        <v>22508.799999999999</v>
      </c>
      <c r="H509" s="146">
        <v>0</v>
      </c>
      <c r="I509" s="77"/>
    </row>
    <row r="510" spans="1:9" ht="12.75">
      <c r="A510" s="125" t="s">
        <v>107</v>
      </c>
      <c r="B510" s="85" t="s">
        <v>237</v>
      </c>
      <c r="C510" s="86" t="s">
        <v>776</v>
      </c>
      <c r="D510" s="89" t="s">
        <v>108</v>
      </c>
      <c r="E510" s="89">
        <v>900100</v>
      </c>
      <c r="F510" s="145"/>
      <c r="G510" s="145">
        <v>6534.8</v>
      </c>
      <c r="H510" s="146"/>
      <c r="I510" s="77"/>
    </row>
    <row r="511" spans="1:9">
      <c r="A511" s="211" t="s">
        <v>684</v>
      </c>
      <c r="B511" s="82" t="s">
        <v>237</v>
      </c>
      <c r="C511" s="84" t="s">
        <v>686</v>
      </c>
      <c r="D511" s="110"/>
      <c r="E511" s="110"/>
      <c r="F511" s="81">
        <f t="shared" ref="F511:H511" si="224">F512</f>
        <v>1711.3</v>
      </c>
      <c r="G511" s="81">
        <f t="shared" si="224"/>
        <v>12745.9</v>
      </c>
      <c r="H511" s="133">
        <f t="shared" si="224"/>
        <v>16827.900000000001</v>
      </c>
      <c r="I511" s="77"/>
    </row>
    <row r="512" spans="1:9" ht="25.5" customHeight="1">
      <c r="A512" s="212" t="s">
        <v>845</v>
      </c>
      <c r="B512" s="82" t="s">
        <v>237</v>
      </c>
      <c r="C512" s="84" t="s">
        <v>687</v>
      </c>
      <c r="D512" s="94"/>
      <c r="E512" s="94"/>
      <c r="F512" s="81">
        <f>F513</f>
        <v>1711.3</v>
      </c>
      <c r="G512" s="81">
        <f t="shared" ref="G512:H513" si="225">G513</f>
        <v>12745.9</v>
      </c>
      <c r="H512" s="133">
        <f t="shared" si="225"/>
        <v>16827.900000000001</v>
      </c>
      <c r="I512" s="77"/>
    </row>
    <row r="513" spans="1:9" ht="36">
      <c r="A513" s="235" t="s">
        <v>685</v>
      </c>
      <c r="B513" s="85" t="s">
        <v>237</v>
      </c>
      <c r="C513" s="103" t="s">
        <v>699</v>
      </c>
      <c r="D513" s="89"/>
      <c r="E513" s="89"/>
      <c r="F513" s="88">
        <f>F514</f>
        <v>1711.3</v>
      </c>
      <c r="G513" s="88">
        <f t="shared" si="225"/>
        <v>12745.9</v>
      </c>
      <c r="H513" s="113">
        <f t="shared" si="225"/>
        <v>16827.900000000001</v>
      </c>
      <c r="I513" s="77"/>
    </row>
    <row r="514" spans="1:9" ht="24">
      <c r="A514" s="125" t="s">
        <v>67</v>
      </c>
      <c r="B514" s="85" t="s">
        <v>237</v>
      </c>
      <c r="C514" s="103" t="s">
        <v>699</v>
      </c>
      <c r="D514" s="89" t="s">
        <v>68</v>
      </c>
      <c r="E514" s="89"/>
      <c r="F514" s="88">
        <f t="shared" ref="F514:H514" si="226">F515</f>
        <v>1711.3</v>
      </c>
      <c r="G514" s="88">
        <f t="shared" si="226"/>
        <v>12745.9</v>
      </c>
      <c r="H514" s="113">
        <f t="shared" si="226"/>
        <v>16827.900000000001</v>
      </c>
      <c r="I514" s="77"/>
    </row>
    <row r="515" spans="1:9" ht="24">
      <c r="A515" s="125" t="s">
        <v>69</v>
      </c>
      <c r="B515" s="85" t="s">
        <v>237</v>
      </c>
      <c r="C515" s="103" t="s">
        <v>699</v>
      </c>
      <c r="D515" s="89" t="s">
        <v>70</v>
      </c>
      <c r="E515" s="89">
        <v>900100</v>
      </c>
      <c r="F515" s="145">
        <v>1711.3</v>
      </c>
      <c r="G515" s="88">
        <v>12745.9</v>
      </c>
      <c r="H515" s="113">
        <v>16827.900000000001</v>
      </c>
      <c r="I515" s="77"/>
    </row>
    <row r="516" spans="1:9">
      <c r="A516" s="159" t="s">
        <v>109</v>
      </c>
      <c r="B516" s="82" t="s">
        <v>238</v>
      </c>
      <c r="C516" s="84"/>
      <c r="D516" s="94"/>
      <c r="E516" s="94"/>
      <c r="F516" s="81">
        <f>F517+F536+F530+F550+F544</f>
        <v>297901.00000000006</v>
      </c>
      <c r="G516" s="81">
        <f t="shared" ref="G516:H516" si="227">G517+G536+G530+G550+G544</f>
        <v>235750.5</v>
      </c>
      <c r="H516" s="81">
        <f t="shared" si="227"/>
        <v>237950.80000000002</v>
      </c>
      <c r="I516" s="77"/>
    </row>
    <row r="517" spans="1:9">
      <c r="A517" s="161" t="s">
        <v>383</v>
      </c>
      <c r="B517" s="82" t="s">
        <v>238</v>
      </c>
      <c r="C517" s="84" t="s">
        <v>177</v>
      </c>
      <c r="D517" s="110"/>
      <c r="E517" s="110"/>
      <c r="F517" s="81">
        <f>F518+F523</f>
        <v>5381</v>
      </c>
      <c r="G517" s="81">
        <f t="shared" ref="G517:H517" si="228">G518+G523</f>
        <v>487</v>
      </c>
      <c r="H517" s="133">
        <f t="shared" si="228"/>
        <v>487</v>
      </c>
      <c r="I517" s="77"/>
    </row>
    <row r="518" spans="1:9" ht="24">
      <c r="A518" s="161" t="s">
        <v>606</v>
      </c>
      <c r="B518" s="82" t="s">
        <v>238</v>
      </c>
      <c r="C518" s="84" t="s">
        <v>611</v>
      </c>
      <c r="D518" s="94"/>
      <c r="E518" s="94"/>
      <c r="F518" s="81">
        <f t="shared" ref="F518:H519" si="229">F519</f>
        <v>487</v>
      </c>
      <c r="G518" s="81">
        <f t="shared" si="229"/>
        <v>487</v>
      </c>
      <c r="H518" s="133">
        <f t="shared" si="229"/>
        <v>487</v>
      </c>
      <c r="I518" s="77"/>
    </row>
    <row r="519" spans="1:9" ht="36">
      <c r="A519" s="224" t="s">
        <v>607</v>
      </c>
      <c r="B519" s="85" t="s">
        <v>238</v>
      </c>
      <c r="C519" s="86" t="s">
        <v>612</v>
      </c>
      <c r="D519" s="89"/>
      <c r="E519" s="89"/>
      <c r="F519" s="88">
        <f>F520</f>
        <v>487</v>
      </c>
      <c r="G519" s="88">
        <f t="shared" si="229"/>
        <v>487</v>
      </c>
      <c r="H519" s="113">
        <f t="shared" si="229"/>
        <v>487</v>
      </c>
      <c r="I519" s="77"/>
    </row>
    <row r="520" spans="1:9">
      <c r="A520" s="125" t="s">
        <v>608</v>
      </c>
      <c r="B520" s="85" t="s">
        <v>238</v>
      </c>
      <c r="C520" s="86" t="s">
        <v>613</v>
      </c>
      <c r="D520" s="89"/>
      <c r="E520" s="89"/>
      <c r="F520" s="88">
        <f t="shared" ref="F520:H521" si="230">F521</f>
        <v>487</v>
      </c>
      <c r="G520" s="88">
        <f t="shared" si="230"/>
        <v>487</v>
      </c>
      <c r="H520" s="113">
        <f t="shared" si="230"/>
        <v>487</v>
      </c>
      <c r="I520" s="77"/>
    </row>
    <row r="521" spans="1:9" ht="24">
      <c r="A521" s="125" t="s">
        <v>84</v>
      </c>
      <c r="B521" s="85" t="s">
        <v>238</v>
      </c>
      <c r="C521" s="86" t="s">
        <v>613</v>
      </c>
      <c r="D521" s="89" t="s">
        <v>85</v>
      </c>
      <c r="E521" s="89"/>
      <c r="F521" s="88">
        <f t="shared" si="230"/>
        <v>487</v>
      </c>
      <c r="G521" s="88">
        <f t="shared" si="230"/>
        <v>487</v>
      </c>
      <c r="H521" s="113">
        <f t="shared" si="230"/>
        <v>487</v>
      </c>
      <c r="I521" s="77"/>
    </row>
    <row r="522" spans="1:9">
      <c r="A522" s="125" t="s">
        <v>86</v>
      </c>
      <c r="B522" s="85" t="s">
        <v>238</v>
      </c>
      <c r="C522" s="86" t="s">
        <v>613</v>
      </c>
      <c r="D522" s="89" t="s">
        <v>87</v>
      </c>
      <c r="E522" s="89">
        <v>900100</v>
      </c>
      <c r="F522" s="88">
        <v>487</v>
      </c>
      <c r="G522" s="88">
        <v>487</v>
      </c>
      <c r="H522" s="113">
        <v>487</v>
      </c>
      <c r="I522" s="77"/>
    </row>
    <row r="523" spans="1:9">
      <c r="A523" s="159" t="s">
        <v>764</v>
      </c>
      <c r="B523" s="82" t="s">
        <v>238</v>
      </c>
      <c r="C523" s="84" t="s">
        <v>761</v>
      </c>
      <c r="D523" s="89"/>
      <c r="E523" s="89"/>
      <c r="F523" s="81">
        <f>F524</f>
        <v>4894</v>
      </c>
      <c r="G523" s="81">
        <f t="shared" ref="G523:H525" si="231">G524</f>
        <v>0</v>
      </c>
      <c r="H523" s="133">
        <f t="shared" si="231"/>
        <v>0</v>
      </c>
      <c r="I523" s="77"/>
    </row>
    <row r="524" spans="1:9">
      <c r="A524" s="159" t="s">
        <v>765</v>
      </c>
      <c r="B524" s="82" t="s">
        <v>238</v>
      </c>
      <c r="C524" s="84" t="s">
        <v>762</v>
      </c>
      <c r="D524" s="89"/>
      <c r="E524" s="89"/>
      <c r="F524" s="81">
        <f>F525</f>
        <v>4894</v>
      </c>
      <c r="G524" s="81">
        <f t="shared" si="231"/>
        <v>0</v>
      </c>
      <c r="H524" s="133">
        <f t="shared" si="231"/>
        <v>0</v>
      </c>
      <c r="I524" s="77"/>
    </row>
    <row r="525" spans="1:9" ht="24">
      <c r="A525" s="125" t="s">
        <v>766</v>
      </c>
      <c r="B525" s="85" t="s">
        <v>238</v>
      </c>
      <c r="C525" s="86" t="s">
        <v>763</v>
      </c>
      <c r="D525" s="89"/>
      <c r="E525" s="89"/>
      <c r="F525" s="88">
        <f>F526</f>
        <v>4894</v>
      </c>
      <c r="G525" s="88">
        <f t="shared" si="231"/>
        <v>0</v>
      </c>
      <c r="H525" s="113">
        <f t="shared" si="231"/>
        <v>0</v>
      </c>
      <c r="I525" s="77"/>
    </row>
    <row r="526" spans="1:9" ht="24">
      <c r="A526" s="125" t="s">
        <v>67</v>
      </c>
      <c r="B526" s="85" t="s">
        <v>238</v>
      </c>
      <c r="C526" s="86" t="s">
        <v>763</v>
      </c>
      <c r="D526" s="89" t="s">
        <v>68</v>
      </c>
      <c r="E526" s="89"/>
      <c r="F526" s="88">
        <f>F527+F528+F529</f>
        <v>4894</v>
      </c>
      <c r="G526" s="88">
        <f t="shared" ref="G526:H526" si="232">G527+G528+G529</f>
        <v>0</v>
      </c>
      <c r="H526" s="113">
        <f t="shared" si="232"/>
        <v>0</v>
      </c>
      <c r="I526" s="77"/>
    </row>
    <row r="527" spans="1:9" ht="24">
      <c r="A527" s="125" t="s">
        <v>69</v>
      </c>
      <c r="B527" s="85" t="s">
        <v>238</v>
      </c>
      <c r="C527" s="86" t="s">
        <v>763</v>
      </c>
      <c r="D527" s="89" t="s">
        <v>70</v>
      </c>
      <c r="E527" s="89">
        <v>900202</v>
      </c>
      <c r="F527" s="88">
        <v>2569.3000000000002</v>
      </c>
      <c r="G527" s="88">
        <v>0</v>
      </c>
      <c r="H527" s="113">
        <v>0</v>
      </c>
      <c r="I527" s="77"/>
    </row>
    <row r="528" spans="1:9" ht="24">
      <c r="A528" s="125" t="s">
        <v>69</v>
      </c>
      <c r="B528" s="85" t="s">
        <v>238</v>
      </c>
      <c r="C528" s="86" t="s">
        <v>763</v>
      </c>
      <c r="D528" s="89" t="s">
        <v>70</v>
      </c>
      <c r="E528" s="89">
        <v>900302</v>
      </c>
      <c r="F528" s="88">
        <v>856.5</v>
      </c>
      <c r="G528" s="88">
        <v>0</v>
      </c>
      <c r="H528" s="113">
        <v>0</v>
      </c>
      <c r="I528" s="77"/>
    </row>
    <row r="529" spans="1:9" ht="24">
      <c r="A529" s="125" t="s">
        <v>69</v>
      </c>
      <c r="B529" s="85" t="s">
        <v>238</v>
      </c>
      <c r="C529" s="86" t="s">
        <v>763</v>
      </c>
      <c r="D529" s="89" t="s">
        <v>70</v>
      </c>
      <c r="E529" s="89">
        <v>900100</v>
      </c>
      <c r="F529" s="145">
        <v>1468.2</v>
      </c>
      <c r="G529" s="88">
        <v>0</v>
      </c>
      <c r="H529" s="113">
        <v>0</v>
      </c>
      <c r="I529" s="77"/>
    </row>
    <row r="530" spans="1:9">
      <c r="A530" s="220" t="s">
        <v>387</v>
      </c>
      <c r="B530" s="82" t="s">
        <v>238</v>
      </c>
      <c r="C530" s="84" t="s">
        <v>159</v>
      </c>
      <c r="D530" s="89"/>
      <c r="E530" s="89"/>
      <c r="F530" s="81">
        <f>F531</f>
        <v>30000</v>
      </c>
      <c r="G530" s="81">
        <f t="shared" ref="G530:H532" si="233">G531</f>
        <v>15000</v>
      </c>
      <c r="H530" s="133">
        <f t="shared" si="233"/>
        <v>10000</v>
      </c>
      <c r="I530" s="77"/>
    </row>
    <row r="531" spans="1:9" ht="24">
      <c r="A531" s="161" t="s">
        <v>620</v>
      </c>
      <c r="B531" s="82" t="s">
        <v>238</v>
      </c>
      <c r="C531" s="84" t="s">
        <v>621</v>
      </c>
      <c r="D531" s="89"/>
      <c r="E531" s="89"/>
      <c r="F531" s="81">
        <f>F532</f>
        <v>30000</v>
      </c>
      <c r="G531" s="81">
        <f t="shared" si="233"/>
        <v>15000</v>
      </c>
      <c r="H531" s="133">
        <f t="shared" si="233"/>
        <v>10000</v>
      </c>
      <c r="I531" s="77"/>
    </row>
    <row r="532" spans="1:9">
      <c r="A532" s="208" t="s">
        <v>769</v>
      </c>
      <c r="B532" s="82" t="s">
        <v>238</v>
      </c>
      <c r="C532" s="84" t="s">
        <v>770</v>
      </c>
      <c r="D532" s="89"/>
      <c r="E532" s="89"/>
      <c r="F532" s="81">
        <f>F533</f>
        <v>30000</v>
      </c>
      <c r="G532" s="81">
        <f t="shared" si="233"/>
        <v>15000</v>
      </c>
      <c r="H532" s="133">
        <f t="shared" si="233"/>
        <v>10000</v>
      </c>
      <c r="I532" s="77"/>
    </row>
    <row r="533" spans="1:9">
      <c r="A533" s="236" t="s">
        <v>767</v>
      </c>
      <c r="B533" s="85" t="s">
        <v>238</v>
      </c>
      <c r="C533" s="86" t="s">
        <v>768</v>
      </c>
      <c r="D533" s="97"/>
      <c r="E533" s="97"/>
      <c r="F533" s="88">
        <f t="shared" ref="F533:H534" si="234">F534</f>
        <v>30000</v>
      </c>
      <c r="G533" s="88">
        <f t="shared" si="234"/>
        <v>15000</v>
      </c>
      <c r="H533" s="113">
        <f t="shared" si="234"/>
        <v>10000</v>
      </c>
      <c r="I533" s="77"/>
    </row>
    <row r="534" spans="1:9" ht="24">
      <c r="A534" s="125" t="s">
        <v>67</v>
      </c>
      <c r="B534" s="85" t="s">
        <v>238</v>
      </c>
      <c r="C534" s="86" t="s">
        <v>768</v>
      </c>
      <c r="D534" s="89" t="s">
        <v>68</v>
      </c>
      <c r="E534" s="89"/>
      <c r="F534" s="88">
        <f t="shared" si="234"/>
        <v>30000</v>
      </c>
      <c r="G534" s="88">
        <f t="shared" si="234"/>
        <v>15000</v>
      </c>
      <c r="H534" s="113">
        <f t="shared" si="234"/>
        <v>10000</v>
      </c>
      <c r="I534" s="77"/>
    </row>
    <row r="535" spans="1:9" ht="24">
      <c r="A535" s="125" t="s">
        <v>69</v>
      </c>
      <c r="B535" s="85" t="s">
        <v>238</v>
      </c>
      <c r="C535" s="86" t="s">
        <v>768</v>
      </c>
      <c r="D535" s="89" t="s">
        <v>70</v>
      </c>
      <c r="E535" s="89">
        <v>900100</v>
      </c>
      <c r="F535" s="145">
        <v>30000</v>
      </c>
      <c r="G535" s="88">
        <v>15000</v>
      </c>
      <c r="H535" s="113">
        <v>10000</v>
      </c>
      <c r="I535" s="77"/>
    </row>
    <row r="536" spans="1:9" ht="24">
      <c r="A536" s="202" t="s">
        <v>303</v>
      </c>
      <c r="B536" s="82" t="s">
        <v>238</v>
      </c>
      <c r="C536" s="84" t="s">
        <v>182</v>
      </c>
      <c r="D536" s="94"/>
      <c r="E536" s="94"/>
      <c r="F536" s="81">
        <f>F537</f>
        <v>22000</v>
      </c>
      <c r="G536" s="81">
        <f t="shared" ref="G536:H537" si="235">G537</f>
        <v>22000</v>
      </c>
      <c r="H536" s="133">
        <f t="shared" si="235"/>
        <v>20456.7</v>
      </c>
      <c r="I536" s="77"/>
    </row>
    <row r="537" spans="1:9">
      <c r="A537" s="202" t="s">
        <v>304</v>
      </c>
      <c r="B537" s="82" t="s">
        <v>238</v>
      </c>
      <c r="C537" s="84" t="s">
        <v>183</v>
      </c>
      <c r="D537" s="94"/>
      <c r="E537" s="94"/>
      <c r="F537" s="81">
        <f>F538</f>
        <v>22000</v>
      </c>
      <c r="G537" s="81">
        <f t="shared" si="235"/>
        <v>22000</v>
      </c>
      <c r="H537" s="133">
        <f t="shared" si="235"/>
        <v>20456.7</v>
      </c>
      <c r="I537" s="77"/>
    </row>
    <row r="538" spans="1:9" ht="24">
      <c r="A538" s="225" t="s">
        <v>725</v>
      </c>
      <c r="B538" s="82" t="s">
        <v>238</v>
      </c>
      <c r="C538" s="84" t="s">
        <v>597</v>
      </c>
      <c r="D538" s="89"/>
      <c r="E538" s="89"/>
      <c r="F538" s="81">
        <f>F539</f>
        <v>22000</v>
      </c>
      <c r="G538" s="81">
        <f>G539</f>
        <v>22000</v>
      </c>
      <c r="H538" s="133">
        <f>H539</f>
        <v>20456.7</v>
      </c>
      <c r="I538" s="77"/>
    </row>
    <row r="539" spans="1:9" ht="24">
      <c r="A539" s="222" t="s">
        <v>595</v>
      </c>
      <c r="B539" s="85" t="s">
        <v>238</v>
      </c>
      <c r="C539" s="120" t="s">
        <v>598</v>
      </c>
      <c r="D539" s="89"/>
      <c r="E539" s="89"/>
      <c r="F539" s="88">
        <f>F540+F542</f>
        <v>22000</v>
      </c>
      <c r="G539" s="88">
        <f t="shared" ref="G539:H539" si="236">G540+G542</f>
        <v>22000</v>
      </c>
      <c r="H539" s="113">
        <f t="shared" si="236"/>
        <v>20456.7</v>
      </c>
      <c r="I539" s="77"/>
    </row>
    <row r="540" spans="1:9" ht="36">
      <c r="A540" s="125" t="s">
        <v>62</v>
      </c>
      <c r="B540" s="85" t="s">
        <v>238</v>
      </c>
      <c r="C540" s="120" t="s">
        <v>598</v>
      </c>
      <c r="D540" s="89" t="s">
        <v>63</v>
      </c>
      <c r="E540" s="89"/>
      <c r="F540" s="88">
        <f>F541</f>
        <v>11456.7</v>
      </c>
      <c r="G540" s="88">
        <f t="shared" ref="G540:H540" si="237">G541</f>
        <v>11456.7</v>
      </c>
      <c r="H540" s="113">
        <f t="shared" si="237"/>
        <v>11456.7</v>
      </c>
      <c r="I540" s="77"/>
    </row>
    <row r="541" spans="1:9">
      <c r="A541" s="125" t="s">
        <v>64</v>
      </c>
      <c r="B541" s="85" t="s">
        <v>238</v>
      </c>
      <c r="C541" s="120" t="s">
        <v>598</v>
      </c>
      <c r="D541" s="89">
        <v>110</v>
      </c>
      <c r="E541" s="89">
        <v>900100</v>
      </c>
      <c r="F541" s="88">
        <v>11456.7</v>
      </c>
      <c r="G541" s="88">
        <v>11456.7</v>
      </c>
      <c r="H541" s="113">
        <v>11456.7</v>
      </c>
      <c r="I541" s="77"/>
    </row>
    <row r="542" spans="1:9" ht="24">
      <c r="A542" s="125" t="s">
        <v>67</v>
      </c>
      <c r="B542" s="85" t="s">
        <v>238</v>
      </c>
      <c r="C542" s="120" t="s">
        <v>598</v>
      </c>
      <c r="D542" s="89" t="s">
        <v>68</v>
      </c>
      <c r="E542" s="89"/>
      <c r="F542" s="88">
        <f>F543</f>
        <v>10543.3</v>
      </c>
      <c r="G542" s="88">
        <f t="shared" ref="G542:H542" si="238">G543</f>
        <v>10543.3</v>
      </c>
      <c r="H542" s="113">
        <f t="shared" si="238"/>
        <v>9000</v>
      </c>
      <c r="I542" s="77"/>
    </row>
    <row r="543" spans="1:9" ht="24">
      <c r="A543" s="125" t="s">
        <v>69</v>
      </c>
      <c r="B543" s="85" t="s">
        <v>238</v>
      </c>
      <c r="C543" s="120" t="s">
        <v>598</v>
      </c>
      <c r="D543" s="89" t="s">
        <v>70</v>
      </c>
      <c r="E543" s="89">
        <v>900100</v>
      </c>
      <c r="F543" s="88">
        <v>10543.3</v>
      </c>
      <c r="G543" s="88">
        <v>10543.3</v>
      </c>
      <c r="H543" s="113">
        <v>9000</v>
      </c>
      <c r="I543" s="77"/>
    </row>
    <row r="544" spans="1:9" ht="24">
      <c r="A544" s="211" t="s">
        <v>286</v>
      </c>
      <c r="B544" s="82" t="s">
        <v>238</v>
      </c>
      <c r="C544" s="84" t="s">
        <v>157</v>
      </c>
      <c r="D544" s="97"/>
      <c r="E544" s="97"/>
      <c r="F544" s="81">
        <f>F545</f>
        <v>873.7</v>
      </c>
      <c r="G544" s="81">
        <f t="shared" ref="G544:H546" si="239">G545</f>
        <v>1000</v>
      </c>
      <c r="H544" s="133">
        <f t="shared" si="239"/>
        <v>1000</v>
      </c>
      <c r="I544" s="77"/>
    </row>
    <row r="545" spans="1:9">
      <c r="A545" s="211" t="s">
        <v>104</v>
      </c>
      <c r="B545" s="82" t="s">
        <v>238</v>
      </c>
      <c r="C545" s="84" t="s">
        <v>158</v>
      </c>
      <c r="D545" s="110"/>
      <c r="E545" s="110"/>
      <c r="F545" s="81">
        <f>F546</f>
        <v>873.7</v>
      </c>
      <c r="G545" s="81">
        <f t="shared" si="239"/>
        <v>1000</v>
      </c>
      <c r="H545" s="133">
        <f t="shared" si="239"/>
        <v>1000</v>
      </c>
      <c r="I545" s="77"/>
    </row>
    <row r="546" spans="1:9" ht="36">
      <c r="A546" s="159" t="s">
        <v>700</v>
      </c>
      <c r="B546" s="82" t="s">
        <v>238</v>
      </c>
      <c r="C546" s="108" t="s">
        <v>170</v>
      </c>
      <c r="D546" s="94"/>
      <c r="E546" s="94"/>
      <c r="F546" s="81">
        <f>F547</f>
        <v>873.7</v>
      </c>
      <c r="G546" s="81">
        <f t="shared" si="239"/>
        <v>1000</v>
      </c>
      <c r="H546" s="133">
        <f t="shared" si="239"/>
        <v>1000</v>
      </c>
      <c r="I546" s="77"/>
    </row>
    <row r="547" spans="1:9" ht="24">
      <c r="A547" s="235" t="s">
        <v>444</v>
      </c>
      <c r="B547" s="85" t="s">
        <v>238</v>
      </c>
      <c r="C547" s="103" t="s">
        <v>605</v>
      </c>
      <c r="D547" s="89"/>
      <c r="E547" s="89"/>
      <c r="F547" s="88">
        <f>F548</f>
        <v>873.7</v>
      </c>
      <c r="G547" s="88">
        <f t="shared" ref="G547:H547" si="240">G548</f>
        <v>1000</v>
      </c>
      <c r="H547" s="113">
        <f t="shared" si="240"/>
        <v>1000</v>
      </c>
      <c r="I547" s="77"/>
    </row>
    <row r="548" spans="1:9" ht="24">
      <c r="A548" s="125" t="s">
        <v>84</v>
      </c>
      <c r="B548" s="85" t="s">
        <v>238</v>
      </c>
      <c r="C548" s="103" t="s">
        <v>605</v>
      </c>
      <c r="D548" s="89" t="s">
        <v>85</v>
      </c>
      <c r="E548" s="89"/>
      <c r="F548" s="88">
        <f>F549</f>
        <v>873.7</v>
      </c>
      <c r="G548" s="88">
        <f>G549</f>
        <v>1000</v>
      </c>
      <c r="H548" s="113">
        <f>H549</f>
        <v>1000</v>
      </c>
      <c r="I548" s="77"/>
    </row>
    <row r="549" spans="1:9">
      <c r="A549" s="125" t="s">
        <v>86</v>
      </c>
      <c r="B549" s="85" t="s">
        <v>238</v>
      </c>
      <c r="C549" s="103" t="s">
        <v>605</v>
      </c>
      <c r="D549" s="89" t="s">
        <v>87</v>
      </c>
      <c r="E549" s="89">
        <v>900100</v>
      </c>
      <c r="F549" s="88">
        <v>873.7</v>
      </c>
      <c r="G549" s="88">
        <v>1000</v>
      </c>
      <c r="H549" s="113">
        <v>1000</v>
      </c>
      <c r="I549" s="77"/>
    </row>
    <row r="550" spans="1:9" ht="25.5">
      <c r="A550" s="152" t="s">
        <v>452</v>
      </c>
      <c r="B550" s="82" t="s">
        <v>238</v>
      </c>
      <c r="C550" s="153" t="s">
        <v>453</v>
      </c>
      <c r="D550" s="154"/>
      <c r="E550" s="154"/>
      <c r="F550" s="148">
        <f>F551+F571</f>
        <v>239646.30000000002</v>
      </c>
      <c r="G550" s="148">
        <f>G551+G571</f>
        <v>197263.5</v>
      </c>
      <c r="H550" s="155">
        <f>H551+H571</f>
        <v>206007.1</v>
      </c>
      <c r="I550" s="77"/>
    </row>
    <row r="551" spans="1:9" ht="12.75">
      <c r="A551" s="160" t="s">
        <v>454</v>
      </c>
      <c r="B551" s="82" t="s">
        <v>238</v>
      </c>
      <c r="C551" s="153" t="s">
        <v>455</v>
      </c>
      <c r="D551" s="154"/>
      <c r="E551" s="154"/>
      <c r="F551" s="148">
        <f>F562+F552</f>
        <v>75313.700000000012</v>
      </c>
      <c r="G551" s="148">
        <f>G562+G552</f>
        <v>46963.100000000006</v>
      </c>
      <c r="H551" s="155">
        <f>H562+H552</f>
        <v>76739.100000000006</v>
      </c>
      <c r="I551" s="77"/>
    </row>
    <row r="552" spans="1:9" ht="24">
      <c r="A552" s="221" t="s">
        <v>681</v>
      </c>
      <c r="B552" s="82" t="s">
        <v>238</v>
      </c>
      <c r="C552" s="84" t="s">
        <v>683</v>
      </c>
      <c r="D552" s="94"/>
      <c r="E552" s="94"/>
      <c r="F552" s="81">
        <f>F556+F559+F553</f>
        <v>52563.600000000006</v>
      </c>
      <c r="G552" s="81">
        <f t="shared" ref="G552:H552" si="241">G556+G559+G553</f>
        <v>29015</v>
      </c>
      <c r="H552" s="133">
        <f t="shared" si="241"/>
        <v>59900.7</v>
      </c>
      <c r="I552" s="77"/>
    </row>
    <row r="553" spans="1:9" ht="12.75">
      <c r="A553" s="259" t="s">
        <v>867</v>
      </c>
      <c r="B553" s="85" t="s">
        <v>238</v>
      </c>
      <c r="C553" s="149" t="s">
        <v>868</v>
      </c>
      <c r="D553" s="154"/>
      <c r="E553" s="154"/>
      <c r="F553" s="145">
        <f>F554</f>
        <v>11100</v>
      </c>
      <c r="G553" s="145">
        <f t="shared" ref="G553:H554" si="242">G554</f>
        <v>0</v>
      </c>
      <c r="H553" s="146">
        <f t="shared" si="242"/>
        <v>0</v>
      </c>
      <c r="I553" s="77"/>
    </row>
    <row r="554" spans="1:9" ht="25.5">
      <c r="A554" s="147" t="s">
        <v>67</v>
      </c>
      <c r="B554" s="85" t="s">
        <v>238</v>
      </c>
      <c r="C554" s="149" t="s">
        <v>868</v>
      </c>
      <c r="D554" s="150" t="s">
        <v>68</v>
      </c>
      <c r="E554" s="150"/>
      <c r="F554" s="145">
        <f>F555</f>
        <v>11100</v>
      </c>
      <c r="G554" s="145">
        <f t="shared" si="242"/>
        <v>0</v>
      </c>
      <c r="H554" s="146">
        <f t="shared" si="242"/>
        <v>0</v>
      </c>
      <c r="I554" s="77"/>
    </row>
    <row r="555" spans="1:9" ht="25.5">
      <c r="A555" s="147" t="s">
        <v>69</v>
      </c>
      <c r="B555" s="85" t="s">
        <v>238</v>
      </c>
      <c r="C555" s="149" t="s">
        <v>868</v>
      </c>
      <c r="D555" s="150" t="s">
        <v>70</v>
      </c>
      <c r="E555" s="150">
        <v>900100</v>
      </c>
      <c r="F555" s="145">
        <v>11100</v>
      </c>
      <c r="G555" s="145">
        <v>0</v>
      </c>
      <c r="H555" s="146">
        <v>0</v>
      </c>
      <c r="I555" s="77"/>
    </row>
    <row r="556" spans="1:9" ht="24">
      <c r="A556" s="232" t="s">
        <v>737</v>
      </c>
      <c r="B556" s="85" t="s">
        <v>238</v>
      </c>
      <c r="C556" s="121" t="s">
        <v>682</v>
      </c>
      <c r="D556" s="89"/>
      <c r="E556" s="89"/>
      <c r="F556" s="88">
        <f>F557</f>
        <v>32861.800000000003</v>
      </c>
      <c r="G556" s="88">
        <f t="shared" ref="G556:H557" si="243">G557</f>
        <v>22015</v>
      </c>
      <c r="H556" s="113">
        <f t="shared" si="243"/>
        <v>52900.7</v>
      </c>
      <c r="I556" s="77"/>
    </row>
    <row r="557" spans="1:9" ht="24">
      <c r="A557" s="125" t="s">
        <v>69</v>
      </c>
      <c r="B557" s="85" t="s">
        <v>238</v>
      </c>
      <c r="C557" s="120" t="s">
        <v>682</v>
      </c>
      <c r="D557" s="89" t="s">
        <v>68</v>
      </c>
      <c r="E557" s="89"/>
      <c r="F557" s="88">
        <f>F558</f>
        <v>32861.800000000003</v>
      </c>
      <c r="G557" s="88">
        <f t="shared" si="243"/>
        <v>22015</v>
      </c>
      <c r="H557" s="113">
        <f t="shared" si="243"/>
        <v>52900.7</v>
      </c>
      <c r="I557" s="77"/>
    </row>
    <row r="558" spans="1:9" ht="24">
      <c r="A558" s="125" t="s">
        <v>69</v>
      </c>
      <c r="B558" s="85" t="s">
        <v>238</v>
      </c>
      <c r="C558" s="120" t="s">
        <v>682</v>
      </c>
      <c r="D558" s="89" t="s">
        <v>70</v>
      </c>
      <c r="E558" s="89">
        <v>900100</v>
      </c>
      <c r="F558" s="145">
        <v>32861.800000000003</v>
      </c>
      <c r="G558" s="145">
        <v>22015</v>
      </c>
      <c r="H558" s="146">
        <v>52900.7</v>
      </c>
      <c r="I558" s="77"/>
    </row>
    <row r="559" spans="1:9" ht="24">
      <c r="A559" s="125" t="s">
        <v>789</v>
      </c>
      <c r="B559" s="85" t="s">
        <v>238</v>
      </c>
      <c r="C559" s="121" t="s">
        <v>788</v>
      </c>
      <c r="D559" s="89"/>
      <c r="E559" s="89"/>
      <c r="F559" s="88">
        <f>F560</f>
        <v>8601.7999999999993</v>
      </c>
      <c r="G559" s="88">
        <f t="shared" ref="G559:H560" si="244">G560</f>
        <v>7000</v>
      </c>
      <c r="H559" s="113">
        <f t="shared" si="244"/>
        <v>7000</v>
      </c>
      <c r="I559" s="77"/>
    </row>
    <row r="560" spans="1:9" ht="24">
      <c r="A560" s="125" t="s">
        <v>69</v>
      </c>
      <c r="B560" s="85" t="s">
        <v>238</v>
      </c>
      <c r="C560" s="121" t="s">
        <v>788</v>
      </c>
      <c r="D560" s="89" t="s">
        <v>68</v>
      </c>
      <c r="E560" s="89"/>
      <c r="F560" s="88">
        <f>F561</f>
        <v>8601.7999999999993</v>
      </c>
      <c r="G560" s="88">
        <f t="shared" si="244"/>
        <v>7000</v>
      </c>
      <c r="H560" s="113">
        <f t="shared" si="244"/>
        <v>7000</v>
      </c>
      <c r="I560" s="77"/>
    </row>
    <row r="561" spans="1:9" ht="24">
      <c r="A561" s="125" t="s">
        <v>69</v>
      </c>
      <c r="B561" s="85" t="s">
        <v>238</v>
      </c>
      <c r="C561" s="121" t="s">
        <v>788</v>
      </c>
      <c r="D561" s="89" t="s">
        <v>70</v>
      </c>
      <c r="E561" s="89">
        <v>900100</v>
      </c>
      <c r="F561" s="88">
        <v>8601.7999999999993</v>
      </c>
      <c r="G561" s="88">
        <v>7000</v>
      </c>
      <c r="H561" s="113">
        <v>7000</v>
      </c>
      <c r="I561" s="77"/>
    </row>
    <row r="562" spans="1:9">
      <c r="A562" s="159" t="s">
        <v>212</v>
      </c>
      <c r="B562" s="82" t="s">
        <v>238</v>
      </c>
      <c r="C562" s="84" t="s">
        <v>456</v>
      </c>
      <c r="D562" s="94"/>
      <c r="E562" s="94"/>
      <c r="F562" s="81">
        <f>F563+F567</f>
        <v>22750.1</v>
      </c>
      <c r="G562" s="81">
        <f t="shared" ref="G562:H562" si="245">G563+G567</f>
        <v>17948.100000000002</v>
      </c>
      <c r="H562" s="133">
        <f t="shared" si="245"/>
        <v>16838.400000000001</v>
      </c>
      <c r="I562" s="77"/>
    </row>
    <row r="563" spans="1:9" ht="24">
      <c r="A563" s="125" t="s">
        <v>791</v>
      </c>
      <c r="B563" s="85" t="s">
        <v>238</v>
      </c>
      <c r="C563" s="86" t="s">
        <v>790</v>
      </c>
      <c r="D563" s="89"/>
      <c r="E563" s="89"/>
      <c r="F563" s="88">
        <f>F564</f>
        <v>11111.1</v>
      </c>
      <c r="G563" s="88">
        <f t="shared" ref="G563:H564" si="246">G564</f>
        <v>0</v>
      </c>
      <c r="H563" s="113">
        <f t="shared" si="246"/>
        <v>0</v>
      </c>
      <c r="I563" s="77"/>
    </row>
    <row r="564" spans="1:9" ht="24">
      <c r="A564" s="125" t="s">
        <v>67</v>
      </c>
      <c r="B564" s="85" t="s">
        <v>238</v>
      </c>
      <c r="C564" s="86" t="s">
        <v>790</v>
      </c>
      <c r="D564" s="89" t="s">
        <v>68</v>
      </c>
      <c r="E564" s="89"/>
      <c r="F564" s="88">
        <f>F565+F566</f>
        <v>11111.1</v>
      </c>
      <c r="G564" s="88">
        <f t="shared" si="246"/>
        <v>0</v>
      </c>
      <c r="H564" s="113">
        <f t="shared" si="246"/>
        <v>0</v>
      </c>
      <c r="I564" s="77"/>
    </row>
    <row r="565" spans="1:9" ht="24">
      <c r="A565" s="125" t="s">
        <v>69</v>
      </c>
      <c r="B565" s="85" t="s">
        <v>238</v>
      </c>
      <c r="C565" s="86" t="s">
        <v>790</v>
      </c>
      <c r="D565" s="89" t="s">
        <v>70</v>
      </c>
      <c r="E565" s="89">
        <v>900302</v>
      </c>
      <c r="F565" s="88">
        <v>11000</v>
      </c>
      <c r="G565" s="88">
        <v>0</v>
      </c>
      <c r="H565" s="113">
        <v>0</v>
      </c>
      <c r="I565" s="77"/>
    </row>
    <row r="566" spans="1:9" ht="24">
      <c r="A566" s="125" t="s">
        <v>69</v>
      </c>
      <c r="B566" s="85" t="s">
        <v>238</v>
      </c>
      <c r="C566" s="86" t="s">
        <v>790</v>
      </c>
      <c r="D566" s="89" t="s">
        <v>70</v>
      </c>
      <c r="E566" s="89">
        <v>900100</v>
      </c>
      <c r="F566" s="88">
        <v>111.1</v>
      </c>
      <c r="G566" s="88">
        <v>0</v>
      </c>
      <c r="H566" s="113">
        <v>0</v>
      </c>
      <c r="I566" s="77"/>
    </row>
    <row r="567" spans="1:9" ht="25.5">
      <c r="A567" s="147" t="s">
        <v>889</v>
      </c>
      <c r="B567" s="156" t="s">
        <v>238</v>
      </c>
      <c r="C567" s="149" t="s">
        <v>815</v>
      </c>
      <c r="D567" s="150"/>
      <c r="E567" s="150"/>
      <c r="F567" s="145">
        <f>F568</f>
        <v>11639</v>
      </c>
      <c r="G567" s="145">
        <f t="shared" ref="G567:H567" si="247">G568</f>
        <v>17948.100000000002</v>
      </c>
      <c r="H567" s="146">
        <f t="shared" si="247"/>
        <v>16838.400000000001</v>
      </c>
      <c r="I567" s="77"/>
    </row>
    <row r="568" spans="1:9" ht="25.5">
      <c r="A568" s="147" t="s">
        <v>67</v>
      </c>
      <c r="B568" s="156" t="s">
        <v>238</v>
      </c>
      <c r="C568" s="149" t="s">
        <v>815</v>
      </c>
      <c r="D568" s="150" t="s">
        <v>68</v>
      </c>
      <c r="E568" s="150"/>
      <c r="F568" s="145">
        <f>F569+F570</f>
        <v>11639</v>
      </c>
      <c r="G568" s="145">
        <f t="shared" ref="G568:H568" si="248">G569+G570</f>
        <v>17948.100000000002</v>
      </c>
      <c r="H568" s="146">
        <f t="shared" si="248"/>
        <v>16838.400000000001</v>
      </c>
      <c r="I568" s="77"/>
    </row>
    <row r="569" spans="1:9" ht="25.5">
      <c r="A569" s="147" t="s">
        <v>69</v>
      </c>
      <c r="B569" s="156" t="s">
        <v>238</v>
      </c>
      <c r="C569" s="149" t="s">
        <v>815</v>
      </c>
      <c r="D569" s="150" t="s">
        <v>70</v>
      </c>
      <c r="E569" s="150">
        <v>900302</v>
      </c>
      <c r="F569" s="145">
        <v>9253</v>
      </c>
      <c r="G569" s="145">
        <v>14268.7</v>
      </c>
      <c r="H569" s="157">
        <v>13386.5</v>
      </c>
      <c r="I569" s="77"/>
    </row>
    <row r="570" spans="1:9" ht="25.5">
      <c r="A570" s="147" t="s">
        <v>69</v>
      </c>
      <c r="B570" s="156" t="s">
        <v>238</v>
      </c>
      <c r="C570" s="149" t="s">
        <v>815</v>
      </c>
      <c r="D570" s="150" t="s">
        <v>70</v>
      </c>
      <c r="E570" s="150">
        <v>900100</v>
      </c>
      <c r="F570" s="145">
        <v>2386</v>
      </c>
      <c r="G570" s="145">
        <v>3679.4</v>
      </c>
      <c r="H570" s="157">
        <v>3451.9</v>
      </c>
      <c r="I570" s="77"/>
    </row>
    <row r="571" spans="1:9">
      <c r="A571" s="201" t="s">
        <v>457</v>
      </c>
      <c r="B571" s="82" t="s">
        <v>238</v>
      </c>
      <c r="C571" s="84" t="s">
        <v>458</v>
      </c>
      <c r="D571" s="94"/>
      <c r="E571" s="94"/>
      <c r="F571" s="81">
        <f>F572</f>
        <v>164332.6</v>
      </c>
      <c r="G571" s="81">
        <f t="shared" ref="G571:H571" si="249">G572</f>
        <v>150300.4</v>
      </c>
      <c r="H571" s="133">
        <f t="shared" si="249"/>
        <v>129268</v>
      </c>
      <c r="I571" s="77"/>
    </row>
    <row r="572" spans="1:9" ht="24">
      <c r="A572" s="221" t="s">
        <v>459</v>
      </c>
      <c r="B572" s="82" t="s">
        <v>238</v>
      </c>
      <c r="C572" s="84" t="s">
        <v>460</v>
      </c>
      <c r="D572" s="94"/>
      <c r="E572" s="94"/>
      <c r="F572" s="81">
        <f>F579+F576+F573</f>
        <v>164332.6</v>
      </c>
      <c r="G572" s="81">
        <f t="shared" ref="G572:H572" si="250">G579+G576+G573</f>
        <v>150300.4</v>
      </c>
      <c r="H572" s="133">
        <f t="shared" si="250"/>
        <v>129268</v>
      </c>
      <c r="I572" s="77"/>
    </row>
    <row r="573" spans="1:9" ht="24">
      <c r="A573" s="222" t="s">
        <v>609</v>
      </c>
      <c r="B573" s="85" t="s">
        <v>238</v>
      </c>
      <c r="C573" s="86" t="s">
        <v>614</v>
      </c>
      <c r="D573" s="94"/>
      <c r="E573" s="94"/>
      <c r="F573" s="88">
        <f>F574</f>
        <v>1500</v>
      </c>
      <c r="G573" s="88">
        <f t="shared" ref="G573:H574" si="251">G574</f>
        <v>1500</v>
      </c>
      <c r="H573" s="113">
        <f t="shared" si="251"/>
        <v>1500</v>
      </c>
      <c r="I573" s="77"/>
    </row>
    <row r="574" spans="1:9" ht="24">
      <c r="A574" s="125" t="s">
        <v>67</v>
      </c>
      <c r="B574" s="85" t="s">
        <v>238</v>
      </c>
      <c r="C574" s="86" t="s">
        <v>614</v>
      </c>
      <c r="D574" s="89" t="s">
        <v>68</v>
      </c>
      <c r="E574" s="89"/>
      <c r="F574" s="88">
        <f>F575</f>
        <v>1500</v>
      </c>
      <c r="G574" s="88">
        <f t="shared" si="251"/>
        <v>1500</v>
      </c>
      <c r="H574" s="113">
        <f t="shared" si="251"/>
        <v>1500</v>
      </c>
      <c r="I574" s="77"/>
    </row>
    <row r="575" spans="1:9" ht="24">
      <c r="A575" s="125" t="s">
        <v>69</v>
      </c>
      <c r="B575" s="85" t="s">
        <v>238</v>
      </c>
      <c r="C575" s="86" t="s">
        <v>614</v>
      </c>
      <c r="D575" s="89" t="s">
        <v>70</v>
      </c>
      <c r="E575" s="89">
        <v>900100</v>
      </c>
      <c r="F575" s="88">
        <v>1500</v>
      </c>
      <c r="G575" s="88">
        <v>1500</v>
      </c>
      <c r="H575" s="113">
        <v>1500</v>
      </c>
      <c r="I575" s="77"/>
    </row>
    <row r="576" spans="1:9" ht="24">
      <c r="A576" s="222" t="s">
        <v>610</v>
      </c>
      <c r="B576" s="85" t="s">
        <v>238</v>
      </c>
      <c r="C576" s="86" t="s">
        <v>615</v>
      </c>
      <c r="D576" s="89"/>
      <c r="E576" s="89"/>
      <c r="F576" s="88">
        <f>F577</f>
        <v>63200</v>
      </c>
      <c r="G576" s="88">
        <f t="shared" ref="G576:H577" si="252">G577</f>
        <v>61032.4</v>
      </c>
      <c r="H576" s="113">
        <f t="shared" si="252"/>
        <v>40000</v>
      </c>
      <c r="I576" s="77"/>
    </row>
    <row r="577" spans="1:9" ht="24">
      <c r="A577" s="125" t="s">
        <v>67</v>
      </c>
      <c r="B577" s="85" t="s">
        <v>238</v>
      </c>
      <c r="C577" s="86" t="s">
        <v>615</v>
      </c>
      <c r="D577" s="89" t="s">
        <v>68</v>
      </c>
      <c r="E577" s="89"/>
      <c r="F577" s="88">
        <f>F578</f>
        <v>63200</v>
      </c>
      <c r="G577" s="88">
        <f t="shared" si="252"/>
        <v>61032.4</v>
      </c>
      <c r="H577" s="113">
        <f t="shared" si="252"/>
        <v>40000</v>
      </c>
      <c r="I577" s="77"/>
    </row>
    <row r="578" spans="1:9" ht="24">
      <c r="A578" s="125" t="s">
        <v>69</v>
      </c>
      <c r="B578" s="85" t="s">
        <v>238</v>
      </c>
      <c r="C578" s="86" t="s">
        <v>615</v>
      </c>
      <c r="D578" s="89" t="s">
        <v>70</v>
      </c>
      <c r="E578" s="89">
        <v>900100</v>
      </c>
      <c r="F578" s="88">
        <v>63200</v>
      </c>
      <c r="G578" s="145">
        <v>61032.4</v>
      </c>
      <c r="H578" s="113">
        <v>40000</v>
      </c>
      <c r="I578" s="77"/>
    </row>
    <row r="579" spans="1:9" ht="24">
      <c r="A579" s="222" t="s">
        <v>461</v>
      </c>
      <c r="B579" s="85" t="s">
        <v>238</v>
      </c>
      <c r="C579" s="86" t="s">
        <v>462</v>
      </c>
      <c r="D579" s="89"/>
      <c r="E579" s="89"/>
      <c r="F579" s="88">
        <f>F580</f>
        <v>99632.6</v>
      </c>
      <c r="G579" s="88">
        <f t="shared" ref="G579:H580" si="253">G580</f>
        <v>87768</v>
      </c>
      <c r="H579" s="113">
        <f t="shared" si="253"/>
        <v>87768</v>
      </c>
      <c r="I579" s="77"/>
    </row>
    <row r="580" spans="1:9" ht="24">
      <c r="A580" s="125" t="s">
        <v>84</v>
      </c>
      <c r="B580" s="85" t="s">
        <v>238</v>
      </c>
      <c r="C580" s="86" t="s">
        <v>462</v>
      </c>
      <c r="D580" s="89">
        <v>600</v>
      </c>
      <c r="E580" s="89"/>
      <c r="F580" s="88">
        <f>F581</f>
        <v>99632.6</v>
      </c>
      <c r="G580" s="88">
        <f t="shared" si="253"/>
        <v>87768</v>
      </c>
      <c r="H580" s="113">
        <f t="shared" si="253"/>
        <v>87768</v>
      </c>
      <c r="I580" s="77"/>
    </row>
    <row r="581" spans="1:9" ht="12.75">
      <c r="A581" s="125" t="s">
        <v>86</v>
      </c>
      <c r="B581" s="85" t="s">
        <v>238</v>
      </c>
      <c r="C581" s="86" t="s">
        <v>462</v>
      </c>
      <c r="D581" s="89">
        <v>610</v>
      </c>
      <c r="E581" s="89">
        <v>900100</v>
      </c>
      <c r="F581" s="145">
        <v>99632.6</v>
      </c>
      <c r="G581" s="145">
        <v>87768</v>
      </c>
      <c r="H581" s="146">
        <v>87768</v>
      </c>
      <c r="I581" s="77"/>
    </row>
    <row r="582" spans="1:9">
      <c r="A582" s="199" t="s">
        <v>110</v>
      </c>
      <c r="B582" s="82" t="s">
        <v>617</v>
      </c>
      <c r="C582" s="119"/>
      <c r="D582" s="119"/>
      <c r="E582" s="119"/>
      <c r="F582" s="81">
        <f>F583+F594</f>
        <v>49058.1</v>
      </c>
      <c r="G582" s="81">
        <f>G583+G594</f>
        <v>49558.1</v>
      </c>
      <c r="H582" s="133">
        <f>H583+H594</f>
        <v>1900</v>
      </c>
      <c r="I582" s="77"/>
    </row>
    <row r="583" spans="1:9">
      <c r="A583" s="237" t="s">
        <v>111</v>
      </c>
      <c r="B583" s="82" t="s">
        <v>239</v>
      </c>
      <c r="C583" s="119"/>
      <c r="D583" s="119"/>
      <c r="E583" s="119"/>
      <c r="F583" s="81">
        <f>F584</f>
        <v>1048</v>
      </c>
      <c r="G583" s="81">
        <f t="shared" ref="G583:H584" si="254">G584</f>
        <v>1400</v>
      </c>
      <c r="H583" s="133">
        <f t="shared" si="254"/>
        <v>900</v>
      </c>
      <c r="I583" s="77"/>
    </row>
    <row r="584" spans="1:9">
      <c r="A584" s="220" t="s">
        <v>387</v>
      </c>
      <c r="B584" s="82" t="s">
        <v>239</v>
      </c>
      <c r="C584" s="95" t="s">
        <v>159</v>
      </c>
      <c r="D584" s="119"/>
      <c r="E584" s="119"/>
      <c r="F584" s="81">
        <f>F585</f>
        <v>1048</v>
      </c>
      <c r="G584" s="81">
        <f t="shared" si="254"/>
        <v>1400</v>
      </c>
      <c r="H584" s="133">
        <f t="shared" si="254"/>
        <v>900</v>
      </c>
      <c r="I584" s="77"/>
    </row>
    <row r="585" spans="1:9">
      <c r="A585" s="207" t="s">
        <v>616</v>
      </c>
      <c r="B585" s="82" t="s">
        <v>239</v>
      </c>
      <c r="C585" s="107" t="s">
        <v>618</v>
      </c>
      <c r="D585" s="119"/>
      <c r="E585" s="119"/>
      <c r="F585" s="81">
        <f>F586+F590</f>
        <v>1048</v>
      </c>
      <c r="G585" s="81">
        <f>G586+G590</f>
        <v>1400</v>
      </c>
      <c r="H585" s="133">
        <f>H586+H590</f>
        <v>900</v>
      </c>
      <c r="I585" s="77"/>
    </row>
    <row r="586" spans="1:9" ht="24">
      <c r="A586" s="208" t="s">
        <v>741</v>
      </c>
      <c r="B586" s="82" t="s">
        <v>239</v>
      </c>
      <c r="C586" s="122" t="s">
        <v>619</v>
      </c>
      <c r="D586" s="119"/>
      <c r="E586" s="119"/>
      <c r="F586" s="81">
        <f>F587</f>
        <v>450</v>
      </c>
      <c r="G586" s="81">
        <f t="shared" ref="G586:H588" si="255">G587</f>
        <v>1000</v>
      </c>
      <c r="H586" s="133">
        <f t="shared" si="255"/>
        <v>500</v>
      </c>
      <c r="I586" s="77"/>
    </row>
    <row r="587" spans="1:9" ht="24">
      <c r="A587" s="134" t="s">
        <v>680</v>
      </c>
      <c r="B587" s="85" t="s">
        <v>239</v>
      </c>
      <c r="C587" s="86" t="s">
        <v>739</v>
      </c>
      <c r="D587" s="89"/>
      <c r="E587" s="89"/>
      <c r="F587" s="88">
        <f>F588</f>
        <v>450</v>
      </c>
      <c r="G587" s="88">
        <f t="shared" si="255"/>
        <v>1000</v>
      </c>
      <c r="H587" s="113">
        <f t="shared" si="255"/>
        <v>500</v>
      </c>
      <c r="I587" s="77"/>
    </row>
    <row r="588" spans="1:9">
      <c r="A588" s="134" t="s">
        <v>151</v>
      </c>
      <c r="B588" s="85" t="s">
        <v>239</v>
      </c>
      <c r="C588" s="86" t="s">
        <v>739</v>
      </c>
      <c r="D588" s="89" t="s">
        <v>68</v>
      </c>
      <c r="E588" s="89"/>
      <c r="F588" s="88">
        <f>F589</f>
        <v>450</v>
      </c>
      <c r="G588" s="88">
        <f t="shared" si="255"/>
        <v>1000</v>
      </c>
      <c r="H588" s="113">
        <f t="shared" si="255"/>
        <v>500</v>
      </c>
      <c r="I588" s="77"/>
    </row>
    <row r="589" spans="1:9" ht="24">
      <c r="A589" s="134" t="s">
        <v>69</v>
      </c>
      <c r="B589" s="85" t="s">
        <v>239</v>
      </c>
      <c r="C589" s="86" t="s">
        <v>739</v>
      </c>
      <c r="D589" s="89" t="s">
        <v>70</v>
      </c>
      <c r="E589" s="89">
        <v>900100</v>
      </c>
      <c r="F589" s="88">
        <v>450</v>
      </c>
      <c r="G589" s="88">
        <v>1000</v>
      </c>
      <c r="H589" s="113">
        <v>500</v>
      </c>
      <c r="I589" s="77"/>
    </row>
    <row r="590" spans="1:9">
      <c r="A590" s="208" t="s">
        <v>679</v>
      </c>
      <c r="B590" s="82" t="s">
        <v>239</v>
      </c>
      <c r="C590" s="84" t="s">
        <v>677</v>
      </c>
      <c r="D590" s="94"/>
      <c r="E590" s="94"/>
      <c r="F590" s="81">
        <f t="shared" ref="F590:H592" si="256">F591</f>
        <v>598</v>
      </c>
      <c r="G590" s="81">
        <f t="shared" si="256"/>
        <v>400</v>
      </c>
      <c r="H590" s="133">
        <f t="shared" si="256"/>
        <v>400</v>
      </c>
      <c r="I590" s="77"/>
    </row>
    <row r="591" spans="1:9" ht="24">
      <c r="A591" s="238" t="s">
        <v>680</v>
      </c>
      <c r="B591" s="85" t="s">
        <v>239</v>
      </c>
      <c r="C591" s="86" t="s">
        <v>678</v>
      </c>
      <c r="D591" s="89"/>
      <c r="E591" s="89"/>
      <c r="F591" s="88">
        <f t="shared" si="256"/>
        <v>598</v>
      </c>
      <c r="G591" s="88">
        <f t="shared" si="256"/>
        <v>400</v>
      </c>
      <c r="H591" s="113">
        <f t="shared" si="256"/>
        <v>400</v>
      </c>
      <c r="I591" s="77"/>
    </row>
    <row r="592" spans="1:9">
      <c r="A592" s="134" t="s">
        <v>151</v>
      </c>
      <c r="B592" s="85" t="s">
        <v>239</v>
      </c>
      <c r="C592" s="86" t="s">
        <v>678</v>
      </c>
      <c r="D592" s="89" t="s">
        <v>68</v>
      </c>
      <c r="E592" s="89"/>
      <c r="F592" s="88">
        <f t="shared" si="256"/>
        <v>598</v>
      </c>
      <c r="G592" s="88">
        <f t="shared" si="256"/>
        <v>400</v>
      </c>
      <c r="H592" s="113">
        <f t="shared" si="256"/>
        <v>400</v>
      </c>
      <c r="I592" s="77"/>
    </row>
    <row r="593" spans="1:9" ht="24">
      <c r="A593" s="134" t="s">
        <v>69</v>
      </c>
      <c r="B593" s="85" t="s">
        <v>239</v>
      </c>
      <c r="C593" s="86" t="s">
        <v>678</v>
      </c>
      <c r="D593" s="89" t="s">
        <v>70</v>
      </c>
      <c r="E593" s="89">
        <v>900100</v>
      </c>
      <c r="F593" s="145">
        <v>598</v>
      </c>
      <c r="G593" s="88">
        <v>400</v>
      </c>
      <c r="H593" s="113">
        <v>400</v>
      </c>
      <c r="I593" s="77"/>
    </row>
    <row r="594" spans="1:9">
      <c r="A594" s="239" t="s">
        <v>112</v>
      </c>
      <c r="B594" s="82" t="s">
        <v>240</v>
      </c>
      <c r="C594" s="119"/>
      <c r="D594" s="119"/>
      <c r="E594" s="119"/>
      <c r="F594" s="81">
        <f t="shared" ref="F594:H604" si="257">F595</f>
        <v>48010.1</v>
      </c>
      <c r="G594" s="81">
        <f t="shared" ref="G594:H595" si="258">G595</f>
        <v>48158.1</v>
      </c>
      <c r="H594" s="133">
        <f t="shared" si="258"/>
        <v>1000</v>
      </c>
      <c r="I594" s="77"/>
    </row>
    <row r="595" spans="1:9">
      <c r="A595" s="220" t="s">
        <v>387</v>
      </c>
      <c r="B595" s="82" t="s">
        <v>240</v>
      </c>
      <c r="C595" s="84" t="s">
        <v>159</v>
      </c>
      <c r="D595" s="119"/>
      <c r="E595" s="119"/>
      <c r="F595" s="81">
        <f t="shared" si="257"/>
        <v>48010.1</v>
      </c>
      <c r="G595" s="81">
        <f t="shared" si="258"/>
        <v>48158.1</v>
      </c>
      <c r="H595" s="133">
        <f t="shared" si="258"/>
        <v>1000</v>
      </c>
      <c r="I595" s="77"/>
    </row>
    <row r="596" spans="1:9" ht="24">
      <c r="A596" s="161" t="s">
        <v>620</v>
      </c>
      <c r="B596" s="82" t="s">
        <v>240</v>
      </c>
      <c r="C596" s="84" t="s">
        <v>621</v>
      </c>
      <c r="D596" s="94"/>
      <c r="E596" s="94"/>
      <c r="F596" s="81">
        <f>F602+F597</f>
        <v>48010.1</v>
      </c>
      <c r="G596" s="81">
        <f t="shared" ref="G596:I596" si="259">G602+G597</f>
        <v>48158.1</v>
      </c>
      <c r="H596" s="133">
        <f t="shared" si="259"/>
        <v>1000</v>
      </c>
      <c r="I596" s="109">
        <f t="shared" si="259"/>
        <v>0</v>
      </c>
    </row>
    <row r="597" spans="1:9" ht="24">
      <c r="A597" s="161" t="s">
        <v>746</v>
      </c>
      <c r="B597" s="82" t="s">
        <v>240</v>
      </c>
      <c r="C597" s="84" t="s">
        <v>747</v>
      </c>
      <c r="D597" s="94"/>
      <c r="E597" s="94"/>
      <c r="F597" s="81">
        <f>F598</f>
        <v>46658.1</v>
      </c>
      <c r="G597" s="81">
        <f t="shared" ref="G597:H598" si="260">G598</f>
        <v>46658.1</v>
      </c>
      <c r="H597" s="133">
        <f t="shared" si="260"/>
        <v>0</v>
      </c>
      <c r="I597" s="77"/>
    </row>
    <row r="598" spans="1:9" ht="24">
      <c r="A598" s="161" t="s">
        <v>744</v>
      </c>
      <c r="B598" s="85" t="s">
        <v>240</v>
      </c>
      <c r="C598" s="149" t="s">
        <v>820</v>
      </c>
      <c r="D598" s="94"/>
      <c r="E598" s="94"/>
      <c r="F598" s="88">
        <f>F599</f>
        <v>46658.1</v>
      </c>
      <c r="G598" s="88">
        <f t="shared" si="260"/>
        <v>46658.1</v>
      </c>
      <c r="H598" s="113">
        <f t="shared" si="260"/>
        <v>0</v>
      </c>
      <c r="I598" s="77"/>
    </row>
    <row r="599" spans="1:9" ht="12.75">
      <c r="A599" s="147" t="s">
        <v>72</v>
      </c>
      <c r="B599" s="85" t="s">
        <v>240</v>
      </c>
      <c r="C599" s="149" t="s">
        <v>820</v>
      </c>
      <c r="D599" s="150">
        <v>800</v>
      </c>
      <c r="E599" s="89"/>
      <c r="F599" s="88">
        <f>F600+F601</f>
        <v>46658.1</v>
      </c>
      <c r="G599" s="88">
        <f t="shared" ref="G599:H599" si="261">G600+G601</f>
        <v>46658.1</v>
      </c>
      <c r="H599" s="113">
        <f t="shared" si="261"/>
        <v>0</v>
      </c>
      <c r="I599" s="77"/>
    </row>
    <row r="600" spans="1:9" ht="12.75">
      <c r="A600" s="147" t="s">
        <v>726</v>
      </c>
      <c r="B600" s="85" t="s">
        <v>240</v>
      </c>
      <c r="C600" s="149" t="s">
        <v>820</v>
      </c>
      <c r="D600" s="150">
        <v>830</v>
      </c>
      <c r="E600" s="89">
        <v>900304</v>
      </c>
      <c r="F600" s="88">
        <v>46191.5</v>
      </c>
      <c r="G600" s="88">
        <v>46191.5</v>
      </c>
      <c r="H600" s="113">
        <v>0</v>
      </c>
      <c r="I600" s="77"/>
    </row>
    <row r="601" spans="1:9" ht="12.75">
      <c r="A601" s="147" t="s">
        <v>726</v>
      </c>
      <c r="B601" s="85" t="s">
        <v>240</v>
      </c>
      <c r="C601" s="149" t="s">
        <v>820</v>
      </c>
      <c r="D601" s="150">
        <v>830</v>
      </c>
      <c r="E601" s="89">
        <v>900100</v>
      </c>
      <c r="F601" s="88">
        <v>466.6</v>
      </c>
      <c r="G601" s="88">
        <v>466.6</v>
      </c>
      <c r="H601" s="113">
        <v>0</v>
      </c>
      <c r="I601" s="77"/>
    </row>
    <row r="602" spans="1:9">
      <c r="A602" s="208" t="s">
        <v>769</v>
      </c>
      <c r="B602" s="82" t="s">
        <v>240</v>
      </c>
      <c r="C602" s="84" t="s">
        <v>770</v>
      </c>
      <c r="D602" s="94"/>
      <c r="E602" s="94"/>
      <c r="F602" s="81">
        <f t="shared" si="257"/>
        <v>1352</v>
      </c>
      <c r="G602" s="81">
        <f t="shared" ref="G602:H602" si="262">G603</f>
        <v>1500</v>
      </c>
      <c r="H602" s="133">
        <f t="shared" si="262"/>
        <v>1000</v>
      </c>
      <c r="I602" s="77"/>
    </row>
    <row r="603" spans="1:9" ht="24">
      <c r="A603" s="209" t="s">
        <v>771</v>
      </c>
      <c r="B603" s="85" t="s">
        <v>240</v>
      </c>
      <c r="C603" s="86" t="s">
        <v>772</v>
      </c>
      <c r="D603" s="97"/>
      <c r="E603" s="97"/>
      <c r="F603" s="88">
        <f t="shared" si="257"/>
        <v>1352</v>
      </c>
      <c r="G603" s="88">
        <f t="shared" si="257"/>
        <v>1500</v>
      </c>
      <c r="H603" s="113">
        <f t="shared" si="257"/>
        <v>1000</v>
      </c>
      <c r="I603" s="77"/>
    </row>
    <row r="604" spans="1:9" ht="24">
      <c r="A604" s="125" t="s">
        <v>67</v>
      </c>
      <c r="B604" s="85" t="s">
        <v>240</v>
      </c>
      <c r="C604" s="86" t="s">
        <v>772</v>
      </c>
      <c r="D604" s="89" t="s">
        <v>68</v>
      </c>
      <c r="E604" s="89"/>
      <c r="F604" s="88">
        <f t="shared" si="257"/>
        <v>1352</v>
      </c>
      <c r="G604" s="88">
        <f t="shared" si="257"/>
        <v>1500</v>
      </c>
      <c r="H604" s="113">
        <f t="shared" si="257"/>
        <v>1000</v>
      </c>
      <c r="I604" s="77"/>
    </row>
    <row r="605" spans="1:9" ht="24">
      <c r="A605" s="125" t="s">
        <v>69</v>
      </c>
      <c r="B605" s="85" t="s">
        <v>240</v>
      </c>
      <c r="C605" s="86" t="s">
        <v>772</v>
      </c>
      <c r="D605" s="89" t="s">
        <v>70</v>
      </c>
      <c r="E605" s="89">
        <v>900100</v>
      </c>
      <c r="F605" s="145">
        <v>1352</v>
      </c>
      <c r="G605" s="88">
        <v>1500</v>
      </c>
      <c r="H605" s="113">
        <v>1000</v>
      </c>
      <c r="I605" s="77"/>
    </row>
    <row r="606" spans="1:9">
      <c r="A606" s="240" t="s">
        <v>113</v>
      </c>
      <c r="B606" s="79" t="s">
        <v>622</v>
      </c>
      <c r="C606" s="80"/>
      <c r="D606" s="80"/>
      <c r="E606" s="80"/>
      <c r="F606" s="81">
        <f>F607+F651+F754+F801+F817</f>
        <v>1414713.6</v>
      </c>
      <c r="G606" s="81">
        <f>G607+G651+G754+G801+G817</f>
        <v>1396031.7000000002</v>
      </c>
      <c r="H606" s="133">
        <f>H607+H651+H754+H801+H817</f>
        <v>1381736.7000000002</v>
      </c>
      <c r="I606" s="77"/>
    </row>
    <row r="607" spans="1:9">
      <c r="A607" s="241" t="s">
        <v>114</v>
      </c>
      <c r="B607" s="82" t="s">
        <v>241</v>
      </c>
      <c r="C607" s="83"/>
      <c r="D607" s="83"/>
      <c r="E607" s="83"/>
      <c r="F607" s="81">
        <f>F608+F639+F646+F632</f>
        <v>426635</v>
      </c>
      <c r="G607" s="81">
        <f t="shared" ref="G607:H607" si="263">G608+G639+G646+G632</f>
        <v>421494.60000000003</v>
      </c>
      <c r="H607" s="81">
        <f t="shared" si="263"/>
        <v>418751.10000000003</v>
      </c>
      <c r="I607" s="77"/>
    </row>
    <row r="608" spans="1:9">
      <c r="A608" s="242" t="s">
        <v>519</v>
      </c>
      <c r="B608" s="82" t="s">
        <v>241</v>
      </c>
      <c r="C608" s="84" t="s">
        <v>201</v>
      </c>
      <c r="D608" s="91"/>
      <c r="E608" s="91"/>
      <c r="F608" s="81">
        <f>F609</f>
        <v>424921.3</v>
      </c>
      <c r="G608" s="81">
        <f t="shared" ref="G608:H609" si="264">G609</f>
        <v>418132.5</v>
      </c>
      <c r="H608" s="133">
        <f t="shared" si="264"/>
        <v>418137.4</v>
      </c>
      <c r="I608" s="77"/>
    </row>
    <row r="609" spans="1:9">
      <c r="A609" s="243" t="s">
        <v>115</v>
      </c>
      <c r="B609" s="82" t="s">
        <v>241</v>
      </c>
      <c r="C609" s="107" t="s">
        <v>202</v>
      </c>
      <c r="D609" s="123"/>
      <c r="E609" s="123"/>
      <c r="F609" s="81">
        <f>F610</f>
        <v>424921.3</v>
      </c>
      <c r="G609" s="81">
        <f t="shared" si="264"/>
        <v>418132.5</v>
      </c>
      <c r="H609" s="133">
        <f t="shared" si="264"/>
        <v>418137.4</v>
      </c>
      <c r="I609" s="77"/>
    </row>
    <row r="610" spans="1:9" ht="24">
      <c r="A610" s="161" t="s">
        <v>348</v>
      </c>
      <c r="B610" s="82" t="s">
        <v>241</v>
      </c>
      <c r="C610" s="84" t="s">
        <v>533</v>
      </c>
      <c r="D610" s="97"/>
      <c r="E610" s="97"/>
      <c r="F610" s="81">
        <f>F611+F617+F621+F625+F629</f>
        <v>424921.3</v>
      </c>
      <c r="G610" s="81">
        <f t="shared" ref="G610:H610" si="265">G611+G617+G621+G625+G629</f>
        <v>418132.5</v>
      </c>
      <c r="H610" s="133">
        <f t="shared" si="265"/>
        <v>418137.4</v>
      </c>
      <c r="I610" s="77"/>
    </row>
    <row r="611" spans="1:9" ht="72">
      <c r="A611" s="244" t="s">
        <v>116</v>
      </c>
      <c r="B611" s="85" t="s">
        <v>241</v>
      </c>
      <c r="C611" s="124" t="s">
        <v>560</v>
      </c>
      <c r="D611" s="96"/>
      <c r="E611" s="96"/>
      <c r="F611" s="88">
        <f>F612+F614</f>
        <v>277217</v>
      </c>
      <c r="G611" s="88">
        <f t="shared" ref="G611:H611" si="266">G612+G614</f>
        <v>277217</v>
      </c>
      <c r="H611" s="113">
        <f t="shared" si="266"/>
        <v>277217</v>
      </c>
      <c r="I611" s="77"/>
    </row>
    <row r="612" spans="1:9" ht="36">
      <c r="A612" s="125" t="s">
        <v>62</v>
      </c>
      <c r="B612" s="85" t="s">
        <v>241</v>
      </c>
      <c r="C612" s="124" t="s">
        <v>560</v>
      </c>
      <c r="D612" s="266">
        <v>100</v>
      </c>
      <c r="E612" s="98"/>
      <c r="F612" s="88">
        <f>F613</f>
        <v>550</v>
      </c>
      <c r="G612" s="88">
        <f t="shared" ref="G612:H612" si="267">G613</f>
        <v>550</v>
      </c>
      <c r="H612" s="113">
        <f t="shared" si="267"/>
        <v>550</v>
      </c>
      <c r="I612" s="77"/>
    </row>
    <row r="613" spans="1:9" ht="12.75">
      <c r="A613" s="125" t="s">
        <v>82</v>
      </c>
      <c r="B613" s="85" t="s">
        <v>241</v>
      </c>
      <c r="C613" s="124" t="s">
        <v>560</v>
      </c>
      <c r="D613" s="266">
        <v>110</v>
      </c>
      <c r="E613" s="89">
        <v>900303</v>
      </c>
      <c r="F613" s="88">
        <v>550</v>
      </c>
      <c r="G613" s="88">
        <v>550</v>
      </c>
      <c r="H613" s="113">
        <v>550</v>
      </c>
      <c r="I613" s="77"/>
    </row>
    <row r="614" spans="1:9" ht="24">
      <c r="A614" s="125" t="s">
        <v>84</v>
      </c>
      <c r="B614" s="85" t="s">
        <v>241</v>
      </c>
      <c r="C614" s="86" t="s">
        <v>560</v>
      </c>
      <c r="D614" s="89" t="s">
        <v>85</v>
      </c>
      <c r="E614" s="89"/>
      <c r="F614" s="88">
        <f>SUM(F615:F616)</f>
        <v>276667</v>
      </c>
      <c r="G614" s="88">
        <f t="shared" ref="G614:H614" si="268">SUM(G615:G616)</f>
        <v>276667</v>
      </c>
      <c r="H614" s="113">
        <f t="shared" si="268"/>
        <v>276667</v>
      </c>
      <c r="I614" s="77"/>
    </row>
    <row r="615" spans="1:9" ht="12.75">
      <c r="A615" s="125" t="s">
        <v>86</v>
      </c>
      <c r="B615" s="85" t="s">
        <v>241</v>
      </c>
      <c r="C615" s="86" t="s">
        <v>560</v>
      </c>
      <c r="D615" s="89" t="s">
        <v>87</v>
      </c>
      <c r="E615" s="89">
        <v>900303</v>
      </c>
      <c r="F615" s="145">
        <v>237822</v>
      </c>
      <c r="G615" s="88">
        <v>237829</v>
      </c>
      <c r="H615" s="113">
        <v>237829</v>
      </c>
      <c r="I615" s="77"/>
    </row>
    <row r="616" spans="1:9" ht="12.75">
      <c r="A616" s="125" t="s">
        <v>98</v>
      </c>
      <c r="B616" s="85" t="s">
        <v>241</v>
      </c>
      <c r="C616" s="86" t="s">
        <v>560</v>
      </c>
      <c r="D616" s="89" t="s">
        <v>99</v>
      </c>
      <c r="E616" s="89">
        <v>900303</v>
      </c>
      <c r="F616" s="145">
        <v>38845</v>
      </c>
      <c r="G616" s="88">
        <v>38838</v>
      </c>
      <c r="H616" s="113">
        <v>38838</v>
      </c>
      <c r="I616" s="77"/>
    </row>
    <row r="617" spans="1:9" ht="72">
      <c r="A617" s="209" t="s">
        <v>520</v>
      </c>
      <c r="B617" s="85" t="s">
        <v>241</v>
      </c>
      <c r="C617" s="86" t="s">
        <v>561</v>
      </c>
      <c r="D617" s="96"/>
      <c r="E617" s="96"/>
      <c r="F617" s="88">
        <f>F618</f>
        <v>41975.799999999996</v>
      </c>
      <c r="G617" s="88">
        <f>G618</f>
        <v>41975.799999999996</v>
      </c>
      <c r="H617" s="113">
        <f>H618</f>
        <v>41975.799999999996</v>
      </c>
      <c r="I617" s="77"/>
    </row>
    <row r="618" spans="1:9" ht="24">
      <c r="A618" s="125" t="s">
        <v>84</v>
      </c>
      <c r="B618" s="85" t="s">
        <v>241</v>
      </c>
      <c r="C618" s="86" t="s">
        <v>561</v>
      </c>
      <c r="D618" s="89" t="s">
        <v>85</v>
      </c>
      <c r="E618" s="89"/>
      <c r="F618" s="88">
        <f>F619+F620</f>
        <v>41975.799999999996</v>
      </c>
      <c r="G618" s="88">
        <f>G619+G620</f>
        <v>41975.799999999996</v>
      </c>
      <c r="H618" s="113">
        <f>H619+H620</f>
        <v>41975.799999999996</v>
      </c>
      <c r="I618" s="77"/>
    </row>
    <row r="619" spans="1:9">
      <c r="A619" s="125" t="s">
        <v>86</v>
      </c>
      <c r="B619" s="85" t="s">
        <v>241</v>
      </c>
      <c r="C619" s="86" t="s">
        <v>561</v>
      </c>
      <c r="D619" s="89" t="s">
        <v>87</v>
      </c>
      <c r="E619" s="89">
        <v>900100</v>
      </c>
      <c r="F619" s="88">
        <v>35856.699999999997</v>
      </c>
      <c r="G619" s="88">
        <v>35856.699999999997</v>
      </c>
      <c r="H619" s="113">
        <v>35856.699999999997</v>
      </c>
      <c r="I619" s="77"/>
    </row>
    <row r="620" spans="1:9">
      <c r="A620" s="125" t="s">
        <v>98</v>
      </c>
      <c r="B620" s="85" t="s">
        <v>241</v>
      </c>
      <c r="C620" s="86" t="s">
        <v>561</v>
      </c>
      <c r="D620" s="89" t="s">
        <v>99</v>
      </c>
      <c r="E620" s="89">
        <v>900100</v>
      </c>
      <c r="F620" s="88">
        <v>6119.1</v>
      </c>
      <c r="G620" s="88">
        <v>6119.1</v>
      </c>
      <c r="H620" s="113">
        <v>6119.1</v>
      </c>
      <c r="I620" s="77"/>
    </row>
    <row r="621" spans="1:9" ht="24">
      <c r="A621" s="245" t="s">
        <v>521</v>
      </c>
      <c r="B621" s="85" t="s">
        <v>241</v>
      </c>
      <c r="C621" s="86" t="s">
        <v>562</v>
      </c>
      <c r="D621" s="89"/>
      <c r="E621" s="89"/>
      <c r="F621" s="145">
        <f>F622</f>
        <v>79135.900000000009</v>
      </c>
      <c r="G621" s="88">
        <f>G622</f>
        <v>79850.7</v>
      </c>
      <c r="H621" s="113">
        <f>H622</f>
        <v>79850.7</v>
      </c>
      <c r="I621" s="77"/>
    </row>
    <row r="622" spans="1:9" ht="24">
      <c r="A622" s="125" t="s">
        <v>84</v>
      </c>
      <c r="B622" s="85" t="s">
        <v>241</v>
      </c>
      <c r="C622" s="86" t="s">
        <v>562</v>
      </c>
      <c r="D622" s="89" t="s">
        <v>85</v>
      </c>
      <c r="E622" s="89"/>
      <c r="F622" s="145">
        <f>F623+F624</f>
        <v>79135.900000000009</v>
      </c>
      <c r="G622" s="88">
        <f>G623+G624</f>
        <v>79850.7</v>
      </c>
      <c r="H622" s="113">
        <f>H623+H624</f>
        <v>79850.7</v>
      </c>
      <c r="I622" s="77"/>
    </row>
    <row r="623" spans="1:9" ht="12.75">
      <c r="A623" s="125" t="s">
        <v>86</v>
      </c>
      <c r="B623" s="85" t="s">
        <v>241</v>
      </c>
      <c r="C623" s="86" t="s">
        <v>562</v>
      </c>
      <c r="D623" s="89" t="s">
        <v>87</v>
      </c>
      <c r="E623" s="89">
        <v>900100</v>
      </c>
      <c r="F623" s="145">
        <v>70776.600000000006</v>
      </c>
      <c r="G623" s="145">
        <v>71324.7</v>
      </c>
      <c r="H623" s="146">
        <v>71324.7</v>
      </c>
      <c r="I623" s="77"/>
    </row>
    <row r="624" spans="1:9" ht="12.75">
      <c r="A624" s="125" t="s">
        <v>98</v>
      </c>
      <c r="B624" s="85" t="s">
        <v>241</v>
      </c>
      <c r="C624" s="86" t="s">
        <v>562</v>
      </c>
      <c r="D624" s="89" t="s">
        <v>99</v>
      </c>
      <c r="E624" s="89">
        <v>900100</v>
      </c>
      <c r="F624" s="145">
        <v>8359.2999999999993</v>
      </c>
      <c r="G624" s="145">
        <v>8526</v>
      </c>
      <c r="H624" s="146">
        <v>8526</v>
      </c>
      <c r="I624" s="77"/>
    </row>
    <row r="625" spans="1:9" ht="36">
      <c r="A625" s="245" t="s">
        <v>522</v>
      </c>
      <c r="B625" s="85" t="s">
        <v>241</v>
      </c>
      <c r="C625" s="86" t="s">
        <v>563</v>
      </c>
      <c r="D625" s="89"/>
      <c r="E625" s="89"/>
      <c r="F625" s="145">
        <f>F626</f>
        <v>17032.599999999999</v>
      </c>
      <c r="G625" s="88">
        <f>G626</f>
        <v>17082</v>
      </c>
      <c r="H625" s="113">
        <f>H626</f>
        <v>17082</v>
      </c>
      <c r="I625" s="77"/>
    </row>
    <row r="626" spans="1:9" ht="24">
      <c r="A626" s="125" t="s">
        <v>84</v>
      </c>
      <c r="B626" s="85" t="s">
        <v>241</v>
      </c>
      <c r="C626" s="86" t="s">
        <v>563</v>
      </c>
      <c r="D626" s="89" t="s">
        <v>85</v>
      </c>
      <c r="E626" s="89"/>
      <c r="F626" s="145">
        <f>F627+F628</f>
        <v>17032.599999999999</v>
      </c>
      <c r="G626" s="88">
        <f>G627+G628</f>
        <v>17082</v>
      </c>
      <c r="H626" s="113">
        <f>H627+H628</f>
        <v>17082</v>
      </c>
      <c r="I626" s="77"/>
    </row>
    <row r="627" spans="1:9" ht="12.75">
      <c r="A627" s="125" t="s">
        <v>86</v>
      </c>
      <c r="B627" s="85" t="s">
        <v>241</v>
      </c>
      <c r="C627" s="86" t="s">
        <v>563</v>
      </c>
      <c r="D627" s="89" t="s">
        <v>87</v>
      </c>
      <c r="E627" s="89">
        <v>900100</v>
      </c>
      <c r="F627" s="145">
        <v>15061.6</v>
      </c>
      <c r="G627" s="88">
        <v>15111</v>
      </c>
      <c r="H627" s="113">
        <v>15111</v>
      </c>
      <c r="I627" s="77"/>
    </row>
    <row r="628" spans="1:9" ht="12.75">
      <c r="A628" s="125" t="s">
        <v>98</v>
      </c>
      <c r="B628" s="85" t="s">
        <v>241</v>
      </c>
      <c r="C628" s="86" t="s">
        <v>563</v>
      </c>
      <c r="D628" s="89" t="s">
        <v>99</v>
      </c>
      <c r="E628" s="89">
        <v>900100</v>
      </c>
      <c r="F628" s="145">
        <v>1971</v>
      </c>
      <c r="G628" s="88">
        <v>1971</v>
      </c>
      <c r="H628" s="113">
        <v>1971</v>
      </c>
      <c r="I628" s="77"/>
    </row>
    <row r="629" spans="1:9" ht="36">
      <c r="A629" s="245" t="s">
        <v>780</v>
      </c>
      <c r="B629" s="85" t="s">
        <v>241</v>
      </c>
      <c r="C629" s="86" t="s">
        <v>781</v>
      </c>
      <c r="D629" s="89"/>
      <c r="E629" s="89"/>
      <c r="F629" s="88">
        <f>F630</f>
        <v>9560</v>
      </c>
      <c r="G629" s="88">
        <f t="shared" ref="G629:H630" si="269">G630</f>
        <v>2007</v>
      </c>
      <c r="H629" s="113">
        <f t="shared" si="269"/>
        <v>2011.9</v>
      </c>
      <c r="I629" s="77"/>
    </row>
    <row r="630" spans="1:9" ht="24">
      <c r="A630" s="125" t="s">
        <v>84</v>
      </c>
      <c r="B630" s="85" t="s">
        <v>241</v>
      </c>
      <c r="C630" s="86" t="s">
        <v>781</v>
      </c>
      <c r="D630" s="89" t="s">
        <v>85</v>
      </c>
      <c r="E630" s="89"/>
      <c r="F630" s="88">
        <f>F631</f>
        <v>9560</v>
      </c>
      <c r="G630" s="88">
        <f t="shared" si="269"/>
        <v>2007</v>
      </c>
      <c r="H630" s="113">
        <f t="shared" si="269"/>
        <v>2011.9</v>
      </c>
      <c r="I630" s="77"/>
    </row>
    <row r="631" spans="1:9" ht="12.75">
      <c r="A631" s="125" t="s">
        <v>86</v>
      </c>
      <c r="B631" s="85" t="s">
        <v>241</v>
      </c>
      <c r="C631" s="86" t="s">
        <v>781</v>
      </c>
      <c r="D631" s="89" t="s">
        <v>87</v>
      </c>
      <c r="E631" s="89">
        <v>900100</v>
      </c>
      <c r="F631" s="145">
        <v>9560</v>
      </c>
      <c r="G631" s="88">
        <v>2007</v>
      </c>
      <c r="H631" s="113">
        <v>2011.9</v>
      </c>
      <c r="I631" s="77"/>
    </row>
    <row r="632" spans="1:9">
      <c r="A632" s="201" t="s">
        <v>290</v>
      </c>
      <c r="B632" s="82" t="s">
        <v>241</v>
      </c>
      <c r="C632" s="84" t="s">
        <v>164</v>
      </c>
      <c r="D632" s="94"/>
      <c r="E632" s="94"/>
      <c r="F632" s="81">
        <f t="shared" ref="F632:H633" si="270">F633</f>
        <v>0</v>
      </c>
      <c r="G632" s="81">
        <f t="shared" si="270"/>
        <v>2748.4</v>
      </c>
      <c r="H632" s="133">
        <f t="shared" si="270"/>
        <v>0</v>
      </c>
      <c r="I632" s="77"/>
    </row>
    <row r="633" spans="1:9">
      <c r="A633" s="201" t="s">
        <v>523</v>
      </c>
      <c r="B633" s="82" t="s">
        <v>241</v>
      </c>
      <c r="C633" s="84" t="s">
        <v>205</v>
      </c>
      <c r="D633" s="100"/>
      <c r="E633" s="100"/>
      <c r="F633" s="81">
        <f t="shared" si="270"/>
        <v>0</v>
      </c>
      <c r="G633" s="81">
        <f t="shared" si="270"/>
        <v>2748.4</v>
      </c>
      <c r="H633" s="133">
        <f t="shared" si="270"/>
        <v>0</v>
      </c>
      <c r="I633" s="77"/>
    </row>
    <row r="634" spans="1:9" ht="24">
      <c r="A634" s="205" t="s">
        <v>696</v>
      </c>
      <c r="B634" s="82" t="s">
        <v>241</v>
      </c>
      <c r="C634" s="84" t="s">
        <v>206</v>
      </c>
      <c r="D634" s="97"/>
      <c r="E634" s="97"/>
      <c r="F634" s="81">
        <f>F635+F638</f>
        <v>0</v>
      </c>
      <c r="G634" s="81">
        <f>G635</f>
        <v>2748.4</v>
      </c>
      <c r="H634" s="133">
        <f>H635+H638</f>
        <v>0</v>
      </c>
      <c r="I634" s="77"/>
    </row>
    <row r="635" spans="1:9" ht="60">
      <c r="A635" s="134" t="s">
        <v>755</v>
      </c>
      <c r="B635" s="85" t="s">
        <v>241</v>
      </c>
      <c r="C635" s="86" t="s">
        <v>756</v>
      </c>
      <c r="D635" s="89"/>
      <c r="E635" s="89"/>
      <c r="F635" s="88">
        <f>F636</f>
        <v>0</v>
      </c>
      <c r="G635" s="88">
        <f>G636</f>
        <v>2748.4</v>
      </c>
      <c r="H635" s="113">
        <f>H636</f>
        <v>0</v>
      </c>
      <c r="I635" s="77"/>
    </row>
    <row r="636" spans="1:9" ht="24">
      <c r="A636" s="134" t="s">
        <v>84</v>
      </c>
      <c r="B636" s="85" t="s">
        <v>241</v>
      </c>
      <c r="C636" s="86" t="s">
        <v>756</v>
      </c>
      <c r="D636" s="89">
        <v>600</v>
      </c>
      <c r="E636" s="89"/>
      <c r="F636" s="88">
        <f>F637+F638</f>
        <v>0</v>
      </c>
      <c r="G636" s="88">
        <f>G637+G638</f>
        <v>2748.4</v>
      </c>
      <c r="H636" s="113">
        <f>H637+H638</f>
        <v>0</v>
      </c>
      <c r="I636" s="77"/>
    </row>
    <row r="637" spans="1:9">
      <c r="A637" s="134" t="s">
        <v>152</v>
      </c>
      <c r="B637" s="85" t="s">
        <v>241</v>
      </c>
      <c r="C637" s="86" t="s">
        <v>756</v>
      </c>
      <c r="D637" s="89">
        <v>610</v>
      </c>
      <c r="E637" s="89">
        <v>900302</v>
      </c>
      <c r="F637" s="88">
        <v>0</v>
      </c>
      <c r="G637" s="88">
        <v>2498.5</v>
      </c>
      <c r="H637" s="113">
        <v>0</v>
      </c>
      <c r="I637" s="77"/>
    </row>
    <row r="638" spans="1:9">
      <c r="A638" s="134" t="s">
        <v>152</v>
      </c>
      <c r="B638" s="85" t="s">
        <v>241</v>
      </c>
      <c r="C638" s="86" t="s">
        <v>756</v>
      </c>
      <c r="D638" s="89">
        <v>610</v>
      </c>
      <c r="E638" s="89">
        <v>900100</v>
      </c>
      <c r="F638" s="88">
        <v>0</v>
      </c>
      <c r="G638" s="88">
        <v>249.9</v>
      </c>
      <c r="H638" s="113">
        <v>0</v>
      </c>
      <c r="I638" s="77"/>
    </row>
    <row r="639" spans="1:9" ht="24">
      <c r="A639" s="211" t="s">
        <v>286</v>
      </c>
      <c r="B639" s="82" t="s">
        <v>241</v>
      </c>
      <c r="C639" s="84" t="s">
        <v>157</v>
      </c>
      <c r="D639" s="97"/>
      <c r="E639" s="94"/>
      <c r="F639" s="81">
        <f>F640</f>
        <v>613.70000000000005</v>
      </c>
      <c r="G639" s="81">
        <f t="shared" ref="G639:H642" si="271">G640</f>
        <v>613.70000000000005</v>
      </c>
      <c r="H639" s="133">
        <f t="shared" si="271"/>
        <v>613.70000000000005</v>
      </c>
      <c r="I639" s="77"/>
    </row>
    <row r="640" spans="1:9" ht="24">
      <c r="A640" s="211" t="s">
        <v>448</v>
      </c>
      <c r="B640" s="82" t="s">
        <v>241</v>
      </c>
      <c r="C640" s="84" t="s">
        <v>449</v>
      </c>
      <c r="D640" s="97"/>
      <c r="E640" s="94"/>
      <c r="F640" s="81">
        <f>F641</f>
        <v>613.70000000000005</v>
      </c>
      <c r="G640" s="81">
        <f t="shared" si="271"/>
        <v>613.70000000000005</v>
      </c>
      <c r="H640" s="133">
        <f t="shared" si="271"/>
        <v>613.70000000000005</v>
      </c>
      <c r="I640" s="77"/>
    </row>
    <row r="641" spans="1:11" ht="24">
      <c r="A641" s="208" t="s">
        <v>450</v>
      </c>
      <c r="B641" s="82" t="s">
        <v>241</v>
      </c>
      <c r="C641" s="84" t="s">
        <v>451</v>
      </c>
      <c r="D641" s="97"/>
      <c r="E641" s="94"/>
      <c r="F641" s="81">
        <f>F642</f>
        <v>613.70000000000005</v>
      </c>
      <c r="G641" s="81">
        <f t="shared" si="271"/>
        <v>613.70000000000005</v>
      </c>
      <c r="H641" s="133">
        <f t="shared" si="271"/>
        <v>613.70000000000005</v>
      </c>
      <c r="I641" s="77"/>
    </row>
    <row r="642" spans="1:11" ht="48">
      <c r="A642" s="235" t="s">
        <v>689</v>
      </c>
      <c r="B642" s="85" t="s">
        <v>241</v>
      </c>
      <c r="C642" s="103" t="s">
        <v>564</v>
      </c>
      <c r="D642" s="97"/>
      <c r="E642" s="94"/>
      <c r="F642" s="81">
        <f>F643</f>
        <v>613.70000000000005</v>
      </c>
      <c r="G642" s="81">
        <f t="shared" si="271"/>
        <v>613.70000000000005</v>
      </c>
      <c r="H642" s="133">
        <f t="shared" si="271"/>
        <v>613.70000000000005</v>
      </c>
      <c r="I642" s="77"/>
      <c r="K642" s="126"/>
    </row>
    <row r="643" spans="1:11" ht="24">
      <c r="A643" s="125" t="s">
        <v>84</v>
      </c>
      <c r="B643" s="85" t="s">
        <v>241</v>
      </c>
      <c r="C643" s="103" t="s">
        <v>564</v>
      </c>
      <c r="D643" s="89" t="s">
        <v>85</v>
      </c>
      <c r="E643" s="89"/>
      <c r="F643" s="88">
        <f>F644+F645</f>
        <v>613.70000000000005</v>
      </c>
      <c r="G643" s="88">
        <f>G644+G645</f>
        <v>613.70000000000005</v>
      </c>
      <c r="H643" s="113">
        <f>H644+H645</f>
        <v>613.70000000000005</v>
      </c>
      <c r="I643" s="77"/>
    </row>
    <row r="644" spans="1:11">
      <c r="A644" s="125" t="s">
        <v>86</v>
      </c>
      <c r="B644" s="85" t="s">
        <v>241</v>
      </c>
      <c r="C644" s="103" t="s">
        <v>564</v>
      </c>
      <c r="D644" s="89" t="s">
        <v>87</v>
      </c>
      <c r="E644" s="89">
        <v>900100</v>
      </c>
      <c r="F644" s="165">
        <v>552.20000000000005</v>
      </c>
      <c r="G644" s="165">
        <v>552.20000000000005</v>
      </c>
      <c r="H644" s="246">
        <v>552.20000000000005</v>
      </c>
      <c r="I644" s="77"/>
    </row>
    <row r="645" spans="1:11">
      <c r="A645" s="125" t="s">
        <v>98</v>
      </c>
      <c r="B645" s="85" t="s">
        <v>241</v>
      </c>
      <c r="C645" s="103" t="s">
        <v>564</v>
      </c>
      <c r="D645" s="89">
        <v>620</v>
      </c>
      <c r="E645" s="89">
        <v>900100</v>
      </c>
      <c r="F645" s="165">
        <v>61.5</v>
      </c>
      <c r="G645" s="165">
        <v>61.5</v>
      </c>
      <c r="H645" s="246">
        <v>61.5</v>
      </c>
      <c r="I645" s="77"/>
    </row>
    <row r="646" spans="1:11">
      <c r="A646" s="219" t="s">
        <v>215</v>
      </c>
      <c r="B646" s="82" t="s">
        <v>241</v>
      </c>
      <c r="C646" s="95" t="s">
        <v>160</v>
      </c>
      <c r="D646" s="94"/>
      <c r="E646" s="94"/>
      <c r="F646" s="81">
        <f>F647</f>
        <v>1100</v>
      </c>
      <c r="G646" s="81">
        <f t="shared" ref="G646:H647" si="272">G647</f>
        <v>0</v>
      </c>
      <c r="H646" s="133">
        <f t="shared" si="272"/>
        <v>0</v>
      </c>
      <c r="I646" s="77"/>
    </row>
    <row r="647" spans="1:11">
      <c r="A647" s="159" t="s">
        <v>708</v>
      </c>
      <c r="B647" s="82" t="s">
        <v>241</v>
      </c>
      <c r="C647" s="127" t="s">
        <v>709</v>
      </c>
      <c r="D647" s="94"/>
      <c r="E647" s="94"/>
      <c r="F647" s="81">
        <f>F648</f>
        <v>1100</v>
      </c>
      <c r="G647" s="81">
        <f t="shared" si="272"/>
        <v>0</v>
      </c>
      <c r="H647" s="133">
        <f t="shared" si="272"/>
        <v>0</v>
      </c>
      <c r="I647" s="77"/>
    </row>
    <row r="648" spans="1:11" ht="24">
      <c r="A648" s="125" t="s">
        <v>84</v>
      </c>
      <c r="B648" s="85" t="s">
        <v>241</v>
      </c>
      <c r="C648" s="111" t="s">
        <v>709</v>
      </c>
      <c r="D648" s="89">
        <v>600</v>
      </c>
      <c r="E648" s="89"/>
      <c r="F648" s="88">
        <f>F649+F650</f>
        <v>1100</v>
      </c>
      <c r="G648" s="88">
        <f t="shared" ref="G648:H648" si="273">G649+G650</f>
        <v>0</v>
      </c>
      <c r="H648" s="113">
        <f t="shared" si="273"/>
        <v>0</v>
      </c>
      <c r="I648" s="77"/>
    </row>
    <row r="649" spans="1:11">
      <c r="A649" s="125" t="s">
        <v>86</v>
      </c>
      <c r="B649" s="85" t="s">
        <v>241</v>
      </c>
      <c r="C649" s="111" t="s">
        <v>709</v>
      </c>
      <c r="D649" s="89">
        <v>610</v>
      </c>
      <c r="E649" s="89">
        <v>900100</v>
      </c>
      <c r="F649" s="88">
        <v>1000</v>
      </c>
      <c r="G649" s="88">
        <v>0</v>
      </c>
      <c r="H649" s="113">
        <v>0</v>
      </c>
      <c r="I649" s="77"/>
    </row>
    <row r="650" spans="1:11">
      <c r="A650" s="125" t="s">
        <v>98</v>
      </c>
      <c r="B650" s="85" t="s">
        <v>241</v>
      </c>
      <c r="C650" s="111" t="s">
        <v>709</v>
      </c>
      <c r="D650" s="89">
        <v>620</v>
      </c>
      <c r="E650" s="89">
        <v>900100</v>
      </c>
      <c r="F650" s="88">
        <v>100</v>
      </c>
      <c r="G650" s="88">
        <v>0</v>
      </c>
      <c r="H650" s="113">
        <v>0</v>
      </c>
      <c r="I650" s="77"/>
    </row>
    <row r="651" spans="1:11">
      <c r="A651" s="241" t="s">
        <v>117</v>
      </c>
      <c r="B651" s="90" t="s">
        <v>242</v>
      </c>
      <c r="C651" s="83"/>
      <c r="D651" s="83"/>
      <c r="E651" s="83"/>
      <c r="F651" s="81">
        <f>F652+F742+F748</f>
        <v>836078.89999999991</v>
      </c>
      <c r="G651" s="81">
        <f>G652+G742+G748</f>
        <v>822854.4</v>
      </c>
      <c r="H651" s="81">
        <f>H652+H742+H748</f>
        <v>811653.5</v>
      </c>
      <c r="I651" s="77"/>
    </row>
    <row r="652" spans="1:11">
      <c r="A652" s="242" t="s">
        <v>519</v>
      </c>
      <c r="B652" s="90" t="s">
        <v>242</v>
      </c>
      <c r="C652" s="84" t="s">
        <v>201</v>
      </c>
      <c r="D652" s="83"/>
      <c r="E652" s="83"/>
      <c r="F652" s="81">
        <f>F653</f>
        <v>834404.7</v>
      </c>
      <c r="G652" s="81">
        <f t="shared" ref="G652:H652" si="274">G653</f>
        <v>822140.20000000007</v>
      </c>
      <c r="H652" s="133">
        <f t="shared" si="274"/>
        <v>810939.3</v>
      </c>
      <c r="I652" s="77"/>
    </row>
    <row r="653" spans="1:11">
      <c r="A653" s="243" t="s">
        <v>118</v>
      </c>
      <c r="B653" s="90" t="s">
        <v>242</v>
      </c>
      <c r="C653" s="84" t="s">
        <v>203</v>
      </c>
      <c r="D653" s="123"/>
      <c r="E653" s="123"/>
      <c r="F653" s="81">
        <f>F654+F699+F721+F725</f>
        <v>834404.7</v>
      </c>
      <c r="G653" s="81">
        <f>G654+G699+G721+G725</f>
        <v>822140.20000000007</v>
      </c>
      <c r="H653" s="133">
        <f>H654+H699+H721+H725</f>
        <v>810939.3</v>
      </c>
      <c r="I653" s="109">
        <f>I654+I699+I721+I725</f>
        <v>0</v>
      </c>
    </row>
    <row r="654" spans="1:11" ht="24">
      <c r="A654" s="161" t="s">
        <v>524</v>
      </c>
      <c r="B654" s="90" t="s">
        <v>242</v>
      </c>
      <c r="C654" s="84" t="s">
        <v>534</v>
      </c>
      <c r="D654" s="97"/>
      <c r="E654" s="97"/>
      <c r="F654" s="81">
        <f>F655+F667+F678+F683+F689+F662+F694+F686</f>
        <v>761963.3</v>
      </c>
      <c r="G654" s="81">
        <f>G655+G667+G678+G683+G689+G662+G694+G686</f>
        <v>737969.4</v>
      </c>
      <c r="H654" s="133">
        <f>H655+H667+H678+H683+H689+H662+H694+H686</f>
        <v>737487.6</v>
      </c>
      <c r="I654" s="109">
        <f>I655+I667+I678+I683+I689+I662+I694+I686</f>
        <v>0</v>
      </c>
    </row>
    <row r="655" spans="1:11" ht="96">
      <c r="A655" s="209" t="s">
        <v>525</v>
      </c>
      <c r="B655" s="128" t="s">
        <v>242</v>
      </c>
      <c r="C655" s="86" t="s">
        <v>535</v>
      </c>
      <c r="D655" s="96"/>
      <c r="E655" s="96"/>
      <c r="F655" s="145">
        <f>F656+F658+F660</f>
        <v>586888</v>
      </c>
      <c r="G655" s="145">
        <f t="shared" ref="G655:H655" si="275">G656+G658+G660</f>
        <v>592412</v>
      </c>
      <c r="H655" s="145">
        <f t="shared" si="275"/>
        <v>592412</v>
      </c>
      <c r="I655" s="77"/>
    </row>
    <row r="656" spans="1:11" ht="36">
      <c r="A656" s="125" t="s">
        <v>62</v>
      </c>
      <c r="B656" s="128" t="s">
        <v>242</v>
      </c>
      <c r="C656" s="86" t="s">
        <v>535</v>
      </c>
      <c r="D656" s="89" t="s">
        <v>63</v>
      </c>
      <c r="E656" s="89"/>
      <c r="F656" s="145">
        <f>F657</f>
        <v>52469</v>
      </c>
      <c r="G656" s="88">
        <f t="shared" ref="G656:H656" si="276">G657</f>
        <v>51824</v>
      </c>
      <c r="H656" s="113">
        <f t="shared" si="276"/>
        <v>51824</v>
      </c>
      <c r="I656" s="77"/>
    </row>
    <row r="657" spans="1:9" ht="12.75">
      <c r="A657" s="125" t="s">
        <v>82</v>
      </c>
      <c r="B657" s="128" t="s">
        <v>242</v>
      </c>
      <c r="C657" s="86" t="s">
        <v>535</v>
      </c>
      <c r="D657" s="89" t="s">
        <v>83</v>
      </c>
      <c r="E657" s="89">
        <v>900303</v>
      </c>
      <c r="F657" s="145">
        <v>52469</v>
      </c>
      <c r="G657" s="145">
        <v>51824</v>
      </c>
      <c r="H657" s="145">
        <v>51824</v>
      </c>
      <c r="I657" s="77"/>
    </row>
    <row r="658" spans="1:9" ht="24">
      <c r="A658" s="125" t="s">
        <v>67</v>
      </c>
      <c r="B658" s="128" t="s">
        <v>242</v>
      </c>
      <c r="C658" s="86" t="s">
        <v>535</v>
      </c>
      <c r="D658" s="89" t="s">
        <v>68</v>
      </c>
      <c r="E658" s="89"/>
      <c r="F658" s="145">
        <f>F659</f>
        <v>3808</v>
      </c>
      <c r="G658" s="88">
        <f t="shared" ref="G658:H658" si="277">G659</f>
        <v>3802</v>
      </c>
      <c r="H658" s="113">
        <f t="shared" si="277"/>
        <v>3802</v>
      </c>
      <c r="I658" s="77"/>
    </row>
    <row r="659" spans="1:9" ht="24">
      <c r="A659" s="125" t="s">
        <v>69</v>
      </c>
      <c r="B659" s="128" t="s">
        <v>242</v>
      </c>
      <c r="C659" s="86" t="s">
        <v>535</v>
      </c>
      <c r="D659" s="89" t="s">
        <v>70</v>
      </c>
      <c r="E659" s="89">
        <v>900303</v>
      </c>
      <c r="F659" s="145">
        <v>3808</v>
      </c>
      <c r="G659" s="88">
        <v>3802</v>
      </c>
      <c r="H659" s="113">
        <v>3802</v>
      </c>
      <c r="I659" s="77"/>
    </row>
    <row r="660" spans="1:9" ht="24">
      <c r="A660" s="125" t="s">
        <v>84</v>
      </c>
      <c r="B660" s="128" t="s">
        <v>242</v>
      </c>
      <c r="C660" s="86" t="s">
        <v>535</v>
      </c>
      <c r="D660" s="89" t="s">
        <v>85</v>
      </c>
      <c r="E660" s="89"/>
      <c r="F660" s="145">
        <f>F661</f>
        <v>530611</v>
      </c>
      <c r="G660" s="88">
        <f t="shared" ref="G660:H660" si="278">G661</f>
        <v>536786</v>
      </c>
      <c r="H660" s="113">
        <f t="shared" si="278"/>
        <v>536786</v>
      </c>
      <c r="I660" s="77"/>
    </row>
    <row r="661" spans="1:9" ht="12.75">
      <c r="A661" s="125" t="s">
        <v>86</v>
      </c>
      <c r="B661" s="128" t="s">
        <v>242</v>
      </c>
      <c r="C661" s="86" t="s">
        <v>535</v>
      </c>
      <c r="D661" s="89" t="s">
        <v>87</v>
      </c>
      <c r="E661" s="89">
        <v>900303</v>
      </c>
      <c r="F661" s="145">
        <v>530611</v>
      </c>
      <c r="G661" s="88">
        <v>536786</v>
      </c>
      <c r="H661" s="113">
        <v>536786</v>
      </c>
      <c r="I661" s="77"/>
    </row>
    <row r="662" spans="1:9" ht="120">
      <c r="A662" s="125" t="s">
        <v>722</v>
      </c>
      <c r="B662" s="128" t="s">
        <v>242</v>
      </c>
      <c r="C662" s="86" t="s">
        <v>723</v>
      </c>
      <c r="D662" s="89"/>
      <c r="E662" s="89"/>
      <c r="F662" s="88">
        <f>F663+F665</f>
        <v>25701</v>
      </c>
      <c r="G662" s="88">
        <f t="shared" ref="G662:H662" si="279">G663+G665</f>
        <v>25701</v>
      </c>
      <c r="H662" s="113">
        <f t="shared" si="279"/>
        <v>25701</v>
      </c>
      <c r="I662" s="77"/>
    </row>
    <row r="663" spans="1:9" ht="36">
      <c r="A663" s="125" t="s">
        <v>62</v>
      </c>
      <c r="B663" s="128" t="s">
        <v>242</v>
      </c>
      <c r="C663" s="86" t="s">
        <v>723</v>
      </c>
      <c r="D663" s="89" t="s">
        <v>63</v>
      </c>
      <c r="E663" s="89"/>
      <c r="F663" s="88">
        <f>F664</f>
        <v>859</v>
      </c>
      <c r="G663" s="88">
        <f t="shared" ref="G663:H663" si="280">G664</f>
        <v>859</v>
      </c>
      <c r="H663" s="113">
        <f t="shared" si="280"/>
        <v>859</v>
      </c>
      <c r="I663" s="77"/>
    </row>
    <row r="664" spans="1:9">
      <c r="A664" s="125" t="s">
        <v>82</v>
      </c>
      <c r="B664" s="128" t="s">
        <v>242</v>
      </c>
      <c r="C664" s="86" t="s">
        <v>723</v>
      </c>
      <c r="D664" s="89" t="s">
        <v>83</v>
      </c>
      <c r="E664" s="89">
        <v>900203</v>
      </c>
      <c r="F664" s="88">
        <v>859</v>
      </c>
      <c r="G664" s="88">
        <v>859</v>
      </c>
      <c r="H664" s="113">
        <v>859</v>
      </c>
      <c r="I664" s="77"/>
    </row>
    <row r="665" spans="1:9" ht="24">
      <c r="A665" s="125" t="s">
        <v>84</v>
      </c>
      <c r="B665" s="128" t="s">
        <v>242</v>
      </c>
      <c r="C665" s="86" t="s">
        <v>723</v>
      </c>
      <c r="D665" s="89" t="s">
        <v>85</v>
      </c>
      <c r="E665" s="89"/>
      <c r="F665" s="88">
        <f>F666</f>
        <v>24842</v>
      </c>
      <c r="G665" s="88">
        <f t="shared" ref="G665:H665" si="281">G666</f>
        <v>24842</v>
      </c>
      <c r="H665" s="113">
        <f t="shared" si="281"/>
        <v>24842</v>
      </c>
      <c r="I665" s="77"/>
    </row>
    <row r="666" spans="1:9">
      <c r="A666" s="125" t="s">
        <v>86</v>
      </c>
      <c r="B666" s="128" t="s">
        <v>242</v>
      </c>
      <c r="C666" s="86" t="s">
        <v>723</v>
      </c>
      <c r="D666" s="89" t="s">
        <v>87</v>
      </c>
      <c r="E666" s="89">
        <v>900203</v>
      </c>
      <c r="F666" s="88">
        <v>24842</v>
      </c>
      <c r="G666" s="88">
        <v>24842</v>
      </c>
      <c r="H666" s="113">
        <v>24842</v>
      </c>
      <c r="I666" s="77"/>
    </row>
    <row r="667" spans="1:9" ht="24">
      <c r="A667" s="224" t="s">
        <v>526</v>
      </c>
      <c r="B667" s="128" t="s">
        <v>242</v>
      </c>
      <c r="C667" s="86" t="s">
        <v>536</v>
      </c>
      <c r="D667" s="96"/>
      <c r="E667" s="96"/>
      <c r="F667" s="145">
        <f>F668+F670+F674+F676+F672</f>
        <v>83666.399999999994</v>
      </c>
      <c r="G667" s="145">
        <f t="shared" ref="G667:H667" si="282">G668+G670+G674+G676+G672</f>
        <v>85109.599999999991</v>
      </c>
      <c r="H667" s="146">
        <f t="shared" si="282"/>
        <v>85109.599999999991</v>
      </c>
      <c r="I667" s="77"/>
    </row>
    <row r="668" spans="1:9" ht="36">
      <c r="A668" s="125" t="s">
        <v>62</v>
      </c>
      <c r="B668" s="128" t="s">
        <v>242</v>
      </c>
      <c r="C668" s="86" t="s">
        <v>536</v>
      </c>
      <c r="D668" s="89" t="s">
        <v>63</v>
      </c>
      <c r="E668" s="89"/>
      <c r="F668" s="145">
        <f>F669</f>
        <v>1202</v>
      </c>
      <c r="G668" s="145">
        <f t="shared" ref="G668:H668" si="283">G669</f>
        <v>1202</v>
      </c>
      <c r="H668" s="146">
        <f t="shared" si="283"/>
        <v>1202</v>
      </c>
      <c r="I668" s="77"/>
    </row>
    <row r="669" spans="1:9" ht="12.75">
      <c r="A669" s="125" t="s">
        <v>82</v>
      </c>
      <c r="B669" s="128" t="s">
        <v>242</v>
      </c>
      <c r="C669" s="86" t="s">
        <v>536</v>
      </c>
      <c r="D669" s="89" t="s">
        <v>83</v>
      </c>
      <c r="E669" s="98" t="s">
        <v>276</v>
      </c>
      <c r="F669" s="145">
        <v>1202</v>
      </c>
      <c r="G669" s="145">
        <v>1202</v>
      </c>
      <c r="H669" s="146">
        <v>1202</v>
      </c>
      <c r="I669" s="77"/>
    </row>
    <row r="670" spans="1:9" ht="24">
      <c r="A670" s="125" t="s">
        <v>67</v>
      </c>
      <c r="B670" s="128" t="s">
        <v>242</v>
      </c>
      <c r="C670" s="86" t="s">
        <v>536</v>
      </c>
      <c r="D670" s="89" t="s">
        <v>68</v>
      </c>
      <c r="E670" s="98"/>
      <c r="F670" s="145">
        <f>F671</f>
        <v>3741.6</v>
      </c>
      <c r="G670" s="145">
        <f>G671</f>
        <v>4151.3</v>
      </c>
      <c r="H670" s="146">
        <f>H671</f>
        <v>4151.3</v>
      </c>
      <c r="I670" s="77"/>
    </row>
    <row r="671" spans="1:9" ht="24">
      <c r="A671" s="125" t="s">
        <v>69</v>
      </c>
      <c r="B671" s="128" t="s">
        <v>242</v>
      </c>
      <c r="C671" s="86" t="s">
        <v>536</v>
      </c>
      <c r="D671" s="89" t="s">
        <v>70</v>
      </c>
      <c r="E671" s="98" t="s">
        <v>276</v>
      </c>
      <c r="F671" s="145">
        <v>3741.6</v>
      </c>
      <c r="G671" s="145">
        <v>4151.3</v>
      </c>
      <c r="H671" s="146">
        <v>4151.3</v>
      </c>
      <c r="I671" s="77"/>
    </row>
    <row r="672" spans="1:9" ht="12.75">
      <c r="A672" s="125" t="s">
        <v>119</v>
      </c>
      <c r="B672" s="128" t="s">
        <v>242</v>
      </c>
      <c r="C672" s="86" t="s">
        <v>536</v>
      </c>
      <c r="D672" s="89">
        <v>300</v>
      </c>
      <c r="E672" s="98"/>
      <c r="F672" s="145">
        <f>F673</f>
        <v>315</v>
      </c>
      <c r="G672" s="145">
        <f t="shared" ref="G672:H672" si="284">G673</f>
        <v>315</v>
      </c>
      <c r="H672" s="146">
        <f t="shared" si="284"/>
        <v>315</v>
      </c>
      <c r="I672" s="105">
        <f t="shared" ref="I672" si="285">I673</f>
        <v>0</v>
      </c>
    </row>
    <row r="673" spans="1:9" ht="12.75">
      <c r="A673" s="125" t="s">
        <v>121</v>
      </c>
      <c r="B673" s="128" t="s">
        <v>242</v>
      </c>
      <c r="C673" s="86" t="s">
        <v>536</v>
      </c>
      <c r="D673" s="89">
        <v>320</v>
      </c>
      <c r="E673" s="98" t="s">
        <v>276</v>
      </c>
      <c r="F673" s="145">
        <v>315</v>
      </c>
      <c r="G673" s="145">
        <v>315</v>
      </c>
      <c r="H673" s="146">
        <v>315</v>
      </c>
      <c r="I673" s="77"/>
    </row>
    <row r="674" spans="1:9" ht="24">
      <c r="A674" s="125" t="s">
        <v>84</v>
      </c>
      <c r="B674" s="128" t="s">
        <v>242</v>
      </c>
      <c r="C674" s="86" t="s">
        <v>536</v>
      </c>
      <c r="D674" s="89" t="s">
        <v>85</v>
      </c>
      <c r="E674" s="98"/>
      <c r="F674" s="145">
        <f>F675</f>
        <v>77934.899999999994</v>
      </c>
      <c r="G674" s="145">
        <f>G675</f>
        <v>78968.399999999994</v>
      </c>
      <c r="H674" s="146">
        <f>H675</f>
        <v>78968.399999999994</v>
      </c>
      <c r="I674" s="77"/>
    </row>
    <row r="675" spans="1:9" ht="12.75">
      <c r="A675" s="125" t="s">
        <v>86</v>
      </c>
      <c r="B675" s="128" t="s">
        <v>242</v>
      </c>
      <c r="C675" s="86" t="s">
        <v>536</v>
      </c>
      <c r="D675" s="89" t="s">
        <v>87</v>
      </c>
      <c r="E675" s="98" t="s">
        <v>276</v>
      </c>
      <c r="F675" s="145">
        <v>77934.899999999994</v>
      </c>
      <c r="G675" s="145">
        <v>78968.399999999994</v>
      </c>
      <c r="H675" s="146">
        <v>78968.399999999994</v>
      </c>
      <c r="I675" s="77"/>
    </row>
    <row r="676" spans="1:9" ht="12.75">
      <c r="A676" s="125" t="s">
        <v>72</v>
      </c>
      <c r="B676" s="128" t="s">
        <v>242</v>
      </c>
      <c r="C676" s="86" t="s">
        <v>536</v>
      </c>
      <c r="D676" s="89" t="s">
        <v>73</v>
      </c>
      <c r="E676" s="98"/>
      <c r="F676" s="145">
        <f>F677</f>
        <v>472.9</v>
      </c>
      <c r="G676" s="145">
        <f t="shared" ref="G676:H676" si="286">G677</f>
        <v>472.9</v>
      </c>
      <c r="H676" s="146">
        <f t="shared" si="286"/>
        <v>472.9</v>
      </c>
      <c r="I676" s="77"/>
    </row>
    <row r="677" spans="1:9" ht="12.75">
      <c r="A677" s="125" t="s">
        <v>74</v>
      </c>
      <c r="B677" s="128" t="s">
        <v>242</v>
      </c>
      <c r="C677" s="86" t="s">
        <v>536</v>
      </c>
      <c r="D677" s="89" t="s">
        <v>75</v>
      </c>
      <c r="E677" s="98" t="s">
        <v>276</v>
      </c>
      <c r="F677" s="145">
        <v>472.9</v>
      </c>
      <c r="G677" s="145">
        <v>472.9</v>
      </c>
      <c r="H677" s="146">
        <v>472.9</v>
      </c>
      <c r="I677" s="77"/>
    </row>
    <row r="678" spans="1:9" ht="36">
      <c r="A678" s="224" t="s">
        <v>527</v>
      </c>
      <c r="B678" s="128" t="s">
        <v>242</v>
      </c>
      <c r="C678" s="86" t="s">
        <v>537</v>
      </c>
      <c r="D678" s="89"/>
      <c r="E678" s="98"/>
      <c r="F678" s="88">
        <f>F679+F681</f>
        <v>18396</v>
      </c>
      <c r="G678" s="88">
        <f>G679+G681</f>
        <v>18396</v>
      </c>
      <c r="H678" s="113">
        <f>H679+H681</f>
        <v>18396</v>
      </c>
      <c r="I678" s="77"/>
    </row>
    <row r="679" spans="1:9" ht="24">
      <c r="A679" s="125" t="s">
        <v>67</v>
      </c>
      <c r="B679" s="128" t="s">
        <v>242</v>
      </c>
      <c r="C679" s="86" t="s">
        <v>537</v>
      </c>
      <c r="D679" s="89" t="s">
        <v>68</v>
      </c>
      <c r="E679" s="98"/>
      <c r="F679" s="88">
        <f>F680</f>
        <v>1314</v>
      </c>
      <c r="G679" s="88">
        <f>G680</f>
        <v>1314</v>
      </c>
      <c r="H679" s="113">
        <f>H680</f>
        <v>1314</v>
      </c>
      <c r="I679" s="77"/>
    </row>
    <row r="680" spans="1:9" ht="24">
      <c r="A680" s="125" t="s">
        <v>69</v>
      </c>
      <c r="B680" s="128" t="s">
        <v>242</v>
      </c>
      <c r="C680" s="86" t="s">
        <v>537</v>
      </c>
      <c r="D680" s="89" t="s">
        <v>70</v>
      </c>
      <c r="E680" s="98" t="s">
        <v>276</v>
      </c>
      <c r="F680" s="88">
        <v>1314</v>
      </c>
      <c r="G680" s="88">
        <v>1314</v>
      </c>
      <c r="H680" s="113">
        <v>1314</v>
      </c>
      <c r="I680" s="77"/>
    </row>
    <row r="681" spans="1:9" ht="24">
      <c r="A681" s="125" t="s">
        <v>84</v>
      </c>
      <c r="B681" s="128" t="s">
        <v>242</v>
      </c>
      <c r="C681" s="86" t="s">
        <v>537</v>
      </c>
      <c r="D681" s="89" t="s">
        <v>85</v>
      </c>
      <c r="E681" s="98"/>
      <c r="F681" s="88">
        <f>F682</f>
        <v>17082</v>
      </c>
      <c r="G681" s="88">
        <f>G682</f>
        <v>17082</v>
      </c>
      <c r="H681" s="113">
        <f>H682</f>
        <v>17082</v>
      </c>
      <c r="I681" s="77"/>
    </row>
    <row r="682" spans="1:9" ht="12.75">
      <c r="A682" s="125" t="s">
        <v>86</v>
      </c>
      <c r="B682" s="128" t="s">
        <v>242</v>
      </c>
      <c r="C682" s="86" t="s">
        <v>537</v>
      </c>
      <c r="D682" s="89" t="s">
        <v>87</v>
      </c>
      <c r="E682" s="98" t="s">
        <v>276</v>
      </c>
      <c r="F682" s="145">
        <v>17082</v>
      </c>
      <c r="G682" s="145">
        <v>17082</v>
      </c>
      <c r="H682" s="146">
        <v>17082</v>
      </c>
      <c r="I682" s="77"/>
    </row>
    <row r="683" spans="1:9" ht="24">
      <c r="A683" s="224" t="s">
        <v>528</v>
      </c>
      <c r="B683" s="128" t="s">
        <v>242</v>
      </c>
      <c r="C683" s="86" t="s">
        <v>538</v>
      </c>
      <c r="D683" s="89"/>
      <c r="E683" s="98"/>
      <c r="F683" s="88">
        <f t="shared" ref="F683:H684" si="287">F684</f>
        <v>400</v>
      </c>
      <c r="G683" s="88">
        <f t="shared" si="287"/>
        <v>400</v>
      </c>
      <c r="H683" s="113">
        <f t="shared" si="287"/>
        <v>400</v>
      </c>
      <c r="I683" s="77"/>
    </row>
    <row r="684" spans="1:9">
      <c r="A684" s="125" t="s">
        <v>119</v>
      </c>
      <c r="B684" s="128" t="s">
        <v>242</v>
      </c>
      <c r="C684" s="86" t="s">
        <v>538</v>
      </c>
      <c r="D684" s="89">
        <v>300</v>
      </c>
      <c r="E684" s="98"/>
      <c r="F684" s="88">
        <f t="shared" si="287"/>
        <v>400</v>
      </c>
      <c r="G684" s="88">
        <f t="shared" si="287"/>
        <v>400</v>
      </c>
      <c r="H684" s="113">
        <f t="shared" si="287"/>
        <v>400</v>
      </c>
      <c r="I684" s="77"/>
    </row>
    <row r="685" spans="1:9">
      <c r="A685" s="125" t="s">
        <v>121</v>
      </c>
      <c r="B685" s="128" t="s">
        <v>242</v>
      </c>
      <c r="C685" s="86" t="s">
        <v>538</v>
      </c>
      <c r="D685" s="89">
        <v>320</v>
      </c>
      <c r="E685" s="98" t="s">
        <v>276</v>
      </c>
      <c r="F685" s="88">
        <v>400</v>
      </c>
      <c r="G685" s="88">
        <v>400</v>
      </c>
      <c r="H685" s="113">
        <v>400</v>
      </c>
      <c r="I685" s="77"/>
    </row>
    <row r="686" spans="1:9" ht="36">
      <c r="A686" s="224" t="s">
        <v>777</v>
      </c>
      <c r="B686" s="128" t="s">
        <v>242</v>
      </c>
      <c r="C686" s="86" t="s">
        <v>778</v>
      </c>
      <c r="D686" s="89"/>
      <c r="E686" s="98"/>
      <c r="F686" s="88">
        <f>F687</f>
        <v>33828.9</v>
      </c>
      <c r="G686" s="88">
        <f t="shared" ref="G686:I686" si="288">G687</f>
        <v>2000</v>
      </c>
      <c r="H686" s="113">
        <f t="shared" si="288"/>
        <v>2000</v>
      </c>
      <c r="I686" s="105">
        <f t="shared" si="288"/>
        <v>0</v>
      </c>
    </row>
    <row r="687" spans="1:9" ht="24">
      <c r="A687" s="125" t="s">
        <v>84</v>
      </c>
      <c r="B687" s="128" t="s">
        <v>242</v>
      </c>
      <c r="C687" s="86" t="s">
        <v>778</v>
      </c>
      <c r="D687" s="89" t="s">
        <v>85</v>
      </c>
      <c r="E687" s="98"/>
      <c r="F687" s="88">
        <f t="shared" ref="F687:H687" si="289">F688</f>
        <v>33828.9</v>
      </c>
      <c r="G687" s="88">
        <f t="shared" si="289"/>
        <v>2000</v>
      </c>
      <c r="H687" s="113">
        <f t="shared" si="289"/>
        <v>2000</v>
      </c>
      <c r="I687" s="77"/>
    </row>
    <row r="688" spans="1:9" ht="12.75">
      <c r="A688" s="125" t="s">
        <v>86</v>
      </c>
      <c r="B688" s="128" t="s">
        <v>242</v>
      </c>
      <c r="C688" s="86" t="s">
        <v>778</v>
      </c>
      <c r="D688" s="89" t="s">
        <v>87</v>
      </c>
      <c r="E688" s="98" t="s">
        <v>276</v>
      </c>
      <c r="F688" s="145">
        <v>33828.9</v>
      </c>
      <c r="G688" s="88">
        <v>2000</v>
      </c>
      <c r="H688" s="113">
        <v>2000</v>
      </c>
      <c r="I688" s="77"/>
    </row>
    <row r="689" spans="1:9" ht="36">
      <c r="A689" s="224" t="s">
        <v>529</v>
      </c>
      <c r="B689" s="128" t="s">
        <v>242</v>
      </c>
      <c r="C689" s="86" t="s">
        <v>539</v>
      </c>
      <c r="D689" s="89"/>
      <c r="E689" s="98"/>
      <c r="F689" s="88">
        <f>F690+F692</f>
        <v>4747.2</v>
      </c>
      <c r="G689" s="88">
        <f>G690+G692</f>
        <v>5676</v>
      </c>
      <c r="H689" s="113">
        <f>H690+H692</f>
        <v>5676</v>
      </c>
      <c r="I689" s="77"/>
    </row>
    <row r="690" spans="1:9" ht="24">
      <c r="A690" s="125" t="s">
        <v>67</v>
      </c>
      <c r="B690" s="128" t="s">
        <v>242</v>
      </c>
      <c r="C690" s="86" t="s">
        <v>539</v>
      </c>
      <c r="D690" s="89" t="s">
        <v>68</v>
      </c>
      <c r="E690" s="98"/>
      <c r="F690" s="88">
        <f>F691</f>
        <v>2497.1999999999998</v>
      </c>
      <c r="G690" s="88">
        <f>G691</f>
        <v>2497.1999999999998</v>
      </c>
      <c r="H690" s="113">
        <f t="shared" ref="H690" si="290">H691</f>
        <v>2497.1999999999998</v>
      </c>
      <c r="I690" s="77"/>
    </row>
    <row r="691" spans="1:9" ht="24">
      <c r="A691" s="125" t="s">
        <v>69</v>
      </c>
      <c r="B691" s="128" t="s">
        <v>242</v>
      </c>
      <c r="C691" s="86" t="s">
        <v>539</v>
      </c>
      <c r="D691" s="89" t="s">
        <v>70</v>
      </c>
      <c r="E691" s="98" t="s">
        <v>276</v>
      </c>
      <c r="F691" s="88">
        <v>2497.1999999999998</v>
      </c>
      <c r="G691" s="88">
        <v>2497.1999999999998</v>
      </c>
      <c r="H691" s="113">
        <v>2497.1999999999998</v>
      </c>
      <c r="I691" s="77"/>
    </row>
    <row r="692" spans="1:9" ht="24">
      <c r="A692" s="125" t="s">
        <v>84</v>
      </c>
      <c r="B692" s="128" t="s">
        <v>242</v>
      </c>
      <c r="C692" s="86" t="s">
        <v>539</v>
      </c>
      <c r="D692" s="89" t="s">
        <v>85</v>
      </c>
      <c r="E692" s="98"/>
      <c r="F692" s="88">
        <f>F693</f>
        <v>2250</v>
      </c>
      <c r="G692" s="88">
        <f>G693</f>
        <v>3178.8</v>
      </c>
      <c r="H692" s="113">
        <f t="shared" ref="H692" si="291">H693</f>
        <v>3178.8</v>
      </c>
      <c r="I692" s="77"/>
    </row>
    <row r="693" spans="1:9" ht="12.75">
      <c r="A693" s="125" t="s">
        <v>86</v>
      </c>
      <c r="B693" s="128" t="s">
        <v>242</v>
      </c>
      <c r="C693" s="86" t="s">
        <v>539</v>
      </c>
      <c r="D693" s="89" t="s">
        <v>87</v>
      </c>
      <c r="E693" s="98" t="s">
        <v>276</v>
      </c>
      <c r="F693" s="145">
        <v>2250</v>
      </c>
      <c r="G693" s="88">
        <v>3178.8</v>
      </c>
      <c r="H693" s="113">
        <v>3178.8</v>
      </c>
      <c r="I693" s="77"/>
    </row>
    <row r="694" spans="1:9" ht="48">
      <c r="A694" s="125" t="s">
        <v>742</v>
      </c>
      <c r="B694" s="128" t="s">
        <v>242</v>
      </c>
      <c r="C694" s="86" t="s">
        <v>743</v>
      </c>
      <c r="D694" s="89"/>
      <c r="E694" s="98"/>
      <c r="F694" s="88">
        <f>F697+F695</f>
        <v>8335.7999999999993</v>
      </c>
      <c r="G694" s="88">
        <f t="shared" ref="G694:H694" si="292">G697+G695</f>
        <v>8274.7999999999993</v>
      </c>
      <c r="H694" s="113">
        <f t="shared" si="292"/>
        <v>7793</v>
      </c>
      <c r="I694" s="77"/>
    </row>
    <row r="695" spans="1:9" ht="24">
      <c r="A695" s="125" t="s">
        <v>67</v>
      </c>
      <c r="B695" s="128" t="s">
        <v>242</v>
      </c>
      <c r="C695" s="86" t="s">
        <v>743</v>
      </c>
      <c r="D695" s="89" t="s">
        <v>68</v>
      </c>
      <c r="E695" s="98"/>
      <c r="F695" s="88">
        <f>F696</f>
        <v>1575.3</v>
      </c>
      <c r="G695" s="88">
        <f t="shared" ref="G695:H695" si="293">G696</f>
        <v>1575.3</v>
      </c>
      <c r="H695" s="113">
        <f t="shared" si="293"/>
        <v>1575.3</v>
      </c>
      <c r="I695" s="77"/>
    </row>
    <row r="696" spans="1:9" ht="24">
      <c r="A696" s="125" t="s">
        <v>69</v>
      </c>
      <c r="B696" s="128" t="s">
        <v>242</v>
      </c>
      <c r="C696" s="86" t="s">
        <v>743</v>
      </c>
      <c r="D696" s="89" t="s">
        <v>70</v>
      </c>
      <c r="E696" s="98" t="s">
        <v>276</v>
      </c>
      <c r="F696" s="88">
        <v>1575.3</v>
      </c>
      <c r="G696" s="88">
        <v>1575.3</v>
      </c>
      <c r="H696" s="113">
        <v>1575.3</v>
      </c>
      <c r="I696" s="77"/>
    </row>
    <row r="697" spans="1:9" ht="24">
      <c r="A697" s="125" t="s">
        <v>84</v>
      </c>
      <c r="B697" s="128" t="s">
        <v>242</v>
      </c>
      <c r="C697" s="86" t="s">
        <v>743</v>
      </c>
      <c r="D697" s="89" t="s">
        <v>85</v>
      </c>
      <c r="E697" s="98"/>
      <c r="F697" s="88">
        <f>F698</f>
        <v>6760.5</v>
      </c>
      <c r="G697" s="88">
        <f t="shared" ref="G697:H697" si="294">G698</f>
        <v>6699.5</v>
      </c>
      <c r="H697" s="113">
        <f t="shared" si="294"/>
        <v>6217.7</v>
      </c>
      <c r="I697" s="77"/>
    </row>
    <row r="698" spans="1:9" ht="12.75">
      <c r="A698" s="125" t="s">
        <v>86</v>
      </c>
      <c r="B698" s="128" t="s">
        <v>242</v>
      </c>
      <c r="C698" s="86" t="s">
        <v>743</v>
      </c>
      <c r="D698" s="89" t="s">
        <v>87</v>
      </c>
      <c r="E698" s="98" t="s">
        <v>276</v>
      </c>
      <c r="F698" s="145">
        <v>6760.5</v>
      </c>
      <c r="G698" s="145">
        <v>6699.5</v>
      </c>
      <c r="H698" s="146">
        <v>6217.7</v>
      </c>
      <c r="I698" s="77"/>
    </row>
    <row r="699" spans="1:9" ht="48">
      <c r="A699" s="161" t="s">
        <v>272</v>
      </c>
      <c r="B699" s="90" t="s">
        <v>242</v>
      </c>
      <c r="C699" s="84" t="s">
        <v>273</v>
      </c>
      <c r="D699" s="97"/>
      <c r="E699" s="97"/>
      <c r="F699" s="81">
        <f>F700+F704+F714+F718+F709</f>
        <v>56267.600000000006</v>
      </c>
      <c r="G699" s="81">
        <f>G700+G704+G714+G718+G709</f>
        <v>59481.9</v>
      </c>
      <c r="H699" s="81">
        <f>H700+H704+H714+H718+H709</f>
        <v>59519.8</v>
      </c>
      <c r="I699" s="77"/>
    </row>
    <row r="700" spans="1:9" ht="48">
      <c r="A700" s="125" t="s">
        <v>822</v>
      </c>
      <c r="B700" s="128" t="s">
        <v>242</v>
      </c>
      <c r="C700" s="86" t="s">
        <v>754</v>
      </c>
      <c r="D700" s="89"/>
      <c r="E700" s="89"/>
      <c r="F700" s="88">
        <f>F701</f>
        <v>18649</v>
      </c>
      <c r="G700" s="88">
        <f t="shared" ref="G700:H700" si="295">G701</f>
        <v>18649</v>
      </c>
      <c r="H700" s="113">
        <f t="shared" si="295"/>
        <v>18649</v>
      </c>
      <c r="I700" s="77"/>
    </row>
    <row r="701" spans="1:9" ht="24">
      <c r="A701" s="125" t="s">
        <v>67</v>
      </c>
      <c r="B701" s="128" t="s">
        <v>242</v>
      </c>
      <c r="C701" s="86" t="s">
        <v>754</v>
      </c>
      <c r="D701" s="89" t="s">
        <v>68</v>
      </c>
      <c r="E701" s="89"/>
      <c r="F701" s="88">
        <f>F702+F703</f>
        <v>18649</v>
      </c>
      <c r="G701" s="88">
        <f t="shared" ref="G701:H701" si="296">G702+G703</f>
        <v>18649</v>
      </c>
      <c r="H701" s="113">
        <f t="shared" si="296"/>
        <v>18649</v>
      </c>
      <c r="I701" s="77"/>
    </row>
    <row r="702" spans="1:9" ht="24">
      <c r="A702" s="125" t="s">
        <v>69</v>
      </c>
      <c r="B702" s="128" t="s">
        <v>242</v>
      </c>
      <c r="C702" s="86" t="s">
        <v>754</v>
      </c>
      <c r="D702" s="89" t="s">
        <v>70</v>
      </c>
      <c r="E702" s="89">
        <v>900302</v>
      </c>
      <c r="F702" s="88">
        <v>16784</v>
      </c>
      <c r="G702" s="88">
        <v>14826</v>
      </c>
      <c r="H702" s="113">
        <v>14826</v>
      </c>
      <c r="I702" s="77"/>
    </row>
    <row r="703" spans="1:9" ht="24">
      <c r="A703" s="125" t="s">
        <v>69</v>
      </c>
      <c r="B703" s="128" t="s">
        <v>242</v>
      </c>
      <c r="C703" s="86" t="s">
        <v>754</v>
      </c>
      <c r="D703" s="89" t="s">
        <v>70</v>
      </c>
      <c r="E703" s="89">
        <v>900100</v>
      </c>
      <c r="F703" s="88">
        <v>1865</v>
      </c>
      <c r="G703" s="88">
        <v>3823</v>
      </c>
      <c r="H703" s="113">
        <v>3823</v>
      </c>
      <c r="I703" s="77"/>
    </row>
    <row r="704" spans="1:9" ht="36">
      <c r="A704" s="209" t="s">
        <v>530</v>
      </c>
      <c r="B704" s="128" t="s">
        <v>242</v>
      </c>
      <c r="C704" s="86" t="s">
        <v>540</v>
      </c>
      <c r="D704" s="96"/>
      <c r="E704" s="96"/>
      <c r="F704" s="88">
        <f>F705+F707</f>
        <v>94</v>
      </c>
      <c r="G704" s="88">
        <f>G705+G707</f>
        <v>94</v>
      </c>
      <c r="H704" s="113">
        <f>H705+H707</f>
        <v>94</v>
      </c>
      <c r="I704" s="77"/>
    </row>
    <row r="705" spans="1:9">
      <c r="A705" s="125" t="s">
        <v>119</v>
      </c>
      <c r="B705" s="128" t="s">
        <v>242</v>
      </c>
      <c r="C705" s="86" t="s">
        <v>540</v>
      </c>
      <c r="D705" s="89" t="s">
        <v>120</v>
      </c>
      <c r="E705" s="89"/>
      <c r="F705" s="88">
        <f>F706</f>
        <v>72.7</v>
      </c>
      <c r="G705" s="88">
        <f>G706</f>
        <v>72.7</v>
      </c>
      <c r="H705" s="113">
        <f>H706</f>
        <v>72.7</v>
      </c>
      <c r="I705" s="77"/>
    </row>
    <row r="706" spans="1:9">
      <c r="A706" s="125" t="s">
        <v>121</v>
      </c>
      <c r="B706" s="128" t="s">
        <v>242</v>
      </c>
      <c r="C706" s="86" t="s">
        <v>540</v>
      </c>
      <c r="D706" s="89" t="s">
        <v>122</v>
      </c>
      <c r="E706" s="89">
        <v>900303</v>
      </c>
      <c r="F706" s="88">
        <v>72.7</v>
      </c>
      <c r="G706" s="88">
        <v>72.7</v>
      </c>
      <c r="H706" s="113">
        <v>72.7</v>
      </c>
      <c r="I706" s="77"/>
    </row>
    <row r="707" spans="1:9" ht="24">
      <c r="A707" s="125" t="s">
        <v>84</v>
      </c>
      <c r="B707" s="128" t="s">
        <v>242</v>
      </c>
      <c r="C707" s="86" t="s">
        <v>540</v>
      </c>
      <c r="D707" s="89" t="s">
        <v>85</v>
      </c>
      <c r="E707" s="89"/>
      <c r="F707" s="88">
        <f>F708</f>
        <v>21.3</v>
      </c>
      <c r="G707" s="88">
        <f>G708</f>
        <v>21.3</v>
      </c>
      <c r="H707" s="113">
        <f>H708</f>
        <v>21.3</v>
      </c>
      <c r="I707" s="77"/>
    </row>
    <row r="708" spans="1:9">
      <c r="A708" s="125" t="s">
        <v>86</v>
      </c>
      <c r="B708" s="128" t="s">
        <v>242</v>
      </c>
      <c r="C708" s="86" t="s">
        <v>540</v>
      </c>
      <c r="D708" s="89" t="s">
        <v>87</v>
      </c>
      <c r="E708" s="89">
        <v>900303</v>
      </c>
      <c r="F708" s="88">
        <v>21.3</v>
      </c>
      <c r="G708" s="88">
        <v>21.3</v>
      </c>
      <c r="H708" s="113">
        <v>21.3</v>
      </c>
      <c r="I708" s="77"/>
    </row>
    <row r="709" spans="1:9" ht="36">
      <c r="A709" s="125" t="s">
        <v>717</v>
      </c>
      <c r="B709" s="128" t="s">
        <v>242</v>
      </c>
      <c r="C709" s="86" t="s">
        <v>718</v>
      </c>
      <c r="D709" s="89"/>
      <c r="E709" s="89"/>
      <c r="F709" s="145">
        <f>F710</f>
        <v>28554.7</v>
      </c>
      <c r="G709" s="145">
        <f t="shared" ref="G709:H709" si="297">G710</f>
        <v>30469</v>
      </c>
      <c r="H709" s="146">
        <f t="shared" si="297"/>
        <v>30506.9</v>
      </c>
      <c r="I709" s="77"/>
    </row>
    <row r="710" spans="1:9" ht="24">
      <c r="A710" s="125" t="s">
        <v>67</v>
      </c>
      <c r="B710" s="128" t="s">
        <v>242</v>
      </c>
      <c r="C710" s="86" t="s">
        <v>718</v>
      </c>
      <c r="D710" s="89">
        <v>200</v>
      </c>
      <c r="E710" s="89"/>
      <c r="F710" s="145">
        <f>F712+F713+F711</f>
        <v>28554.7</v>
      </c>
      <c r="G710" s="145">
        <f t="shared" ref="G710:H710" si="298">G712+G713+G711</f>
        <v>30469</v>
      </c>
      <c r="H710" s="146">
        <f t="shared" si="298"/>
        <v>30506.9</v>
      </c>
      <c r="I710" s="77"/>
    </row>
    <row r="711" spans="1:9" ht="24">
      <c r="A711" s="125" t="s">
        <v>69</v>
      </c>
      <c r="B711" s="128" t="s">
        <v>242</v>
      </c>
      <c r="C711" s="86" t="s">
        <v>718</v>
      </c>
      <c r="D711" s="89">
        <v>240</v>
      </c>
      <c r="E711" s="89">
        <v>900202</v>
      </c>
      <c r="F711" s="145">
        <v>15419.5</v>
      </c>
      <c r="G711" s="145">
        <v>17062.599999999999</v>
      </c>
      <c r="H711" s="146">
        <v>17083.900000000001</v>
      </c>
      <c r="I711" s="77"/>
    </row>
    <row r="712" spans="1:9" ht="24">
      <c r="A712" s="125" t="s">
        <v>69</v>
      </c>
      <c r="B712" s="128" t="s">
        <v>242</v>
      </c>
      <c r="C712" s="86" t="s">
        <v>718</v>
      </c>
      <c r="D712" s="89">
        <v>240</v>
      </c>
      <c r="E712" s="89">
        <v>900302</v>
      </c>
      <c r="F712" s="145">
        <v>10072.200000000001</v>
      </c>
      <c r="G712" s="145">
        <v>10226.799999999999</v>
      </c>
      <c r="H712" s="146">
        <v>9758.2000000000007</v>
      </c>
      <c r="I712" s="77"/>
    </row>
    <row r="713" spans="1:9" ht="24">
      <c r="A713" s="125" t="s">
        <v>69</v>
      </c>
      <c r="B713" s="128" t="s">
        <v>242</v>
      </c>
      <c r="C713" s="86" t="s">
        <v>718</v>
      </c>
      <c r="D713" s="89">
        <v>240</v>
      </c>
      <c r="E713" s="89">
        <v>900100</v>
      </c>
      <c r="F713" s="145">
        <v>3063</v>
      </c>
      <c r="G713" s="145">
        <v>3179.6</v>
      </c>
      <c r="H713" s="146">
        <v>3664.8</v>
      </c>
      <c r="I713" s="77"/>
    </row>
    <row r="714" spans="1:9" ht="36">
      <c r="A714" s="209" t="s">
        <v>531</v>
      </c>
      <c r="B714" s="128" t="s">
        <v>242</v>
      </c>
      <c r="C714" s="86" t="s">
        <v>541</v>
      </c>
      <c r="D714" s="96"/>
      <c r="E714" s="96"/>
      <c r="F714" s="88">
        <f>F715</f>
        <v>1738</v>
      </c>
      <c r="G714" s="88">
        <f t="shared" ref="G714:H714" si="299">G715</f>
        <v>1738</v>
      </c>
      <c r="H714" s="113">
        <f t="shared" si="299"/>
        <v>1738</v>
      </c>
      <c r="I714" s="77"/>
    </row>
    <row r="715" spans="1:9" ht="24">
      <c r="A715" s="125" t="s">
        <v>84</v>
      </c>
      <c r="B715" s="128" t="s">
        <v>242</v>
      </c>
      <c r="C715" s="86" t="s">
        <v>541</v>
      </c>
      <c r="D715" s="89" t="s">
        <v>85</v>
      </c>
      <c r="E715" s="89"/>
      <c r="F715" s="88">
        <f>F716+F717</f>
        <v>1738</v>
      </c>
      <c r="G715" s="88">
        <f>G716+G717</f>
        <v>1738</v>
      </c>
      <c r="H715" s="113">
        <f t="shared" ref="H715" si="300">H716+H717</f>
        <v>1738</v>
      </c>
      <c r="I715" s="77"/>
    </row>
    <row r="716" spans="1:9">
      <c r="A716" s="125" t="s">
        <v>86</v>
      </c>
      <c r="B716" s="128" t="s">
        <v>242</v>
      </c>
      <c r="C716" s="86" t="s">
        <v>541</v>
      </c>
      <c r="D716" s="89" t="s">
        <v>87</v>
      </c>
      <c r="E716" s="89">
        <v>900302</v>
      </c>
      <c r="F716" s="88">
        <v>869</v>
      </c>
      <c r="G716" s="88">
        <v>869</v>
      </c>
      <c r="H716" s="113">
        <v>869</v>
      </c>
      <c r="I716" s="77"/>
    </row>
    <row r="717" spans="1:9">
      <c r="A717" s="125" t="s">
        <v>86</v>
      </c>
      <c r="B717" s="128" t="s">
        <v>242</v>
      </c>
      <c r="C717" s="86" t="s">
        <v>541</v>
      </c>
      <c r="D717" s="89" t="s">
        <v>87</v>
      </c>
      <c r="E717" s="89">
        <v>900100</v>
      </c>
      <c r="F717" s="88">
        <v>869</v>
      </c>
      <c r="G717" s="88">
        <v>869</v>
      </c>
      <c r="H717" s="113">
        <v>869</v>
      </c>
      <c r="I717" s="77"/>
    </row>
    <row r="718" spans="1:9" ht="36">
      <c r="A718" s="209" t="s">
        <v>532</v>
      </c>
      <c r="B718" s="128" t="s">
        <v>242</v>
      </c>
      <c r="C718" s="86" t="s">
        <v>542</v>
      </c>
      <c r="D718" s="89"/>
      <c r="E718" s="89"/>
      <c r="F718" s="88">
        <f>F719</f>
        <v>7231.9</v>
      </c>
      <c r="G718" s="88">
        <f t="shared" ref="G718:H718" si="301">G719</f>
        <v>8531.9</v>
      </c>
      <c r="H718" s="113">
        <f t="shared" si="301"/>
        <v>8531.9</v>
      </c>
      <c r="I718" s="77"/>
    </row>
    <row r="719" spans="1:9" ht="24">
      <c r="A719" s="125" t="s">
        <v>84</v>
      </c>
      <c r="B719" s="128" t="s">
        <v>242</v>
      </c>
      <c r="C719" s="86" t="s">
        <v>542</v>
      </c>
      <c r="D719" s="89" t="s">
        <v>85</v>
      </c>
      <c r="E719" s="89"/>
      <c r="F719" s="88">
        <f>F720</f>
        <v>7231.9</v>
      </c>
      <c r="G719" s="88">
        <f>G720</f>
        <v>8531.9</v>
      </c>
      <c r="H719" s="113">
        <f>H720</f>
        <v>8531.9</v>
      </c>
      <c r="I719" s="77"/>
    </row>
    <row r="720" spans="1:9" ht="12.75">
      <c r="A720" s="125" t="s">
        <v>86</v>
      </c>
      <c r="B720" s="128" t="s">
        <v>242</v>
      </c>
      <c r="C720" s="86" t="s">
        <v>542</v>
      </c>
      <c r="D720" s="89" t="s">
        <v>87</v>
      </c>
      <c r="E720" s="89">
        <v>900100</v>
      </c>
      <c r="F720" s="145">
        <v>7231.9</v>
      </c>
      <c r="G720" s="88">
        <v>8531.9</v>
      </c>
      <c r="H720" s="113">
        <v>8531.9</v>
      </c>
      <c r="I720" s="77"/>
    </row>
    <row r="721" spans="1:9" ht="48">
      <c r="A721" s="161" t="s">
        <v>557</v>
      </c>
      <c r="B721" s="90" t="s">
        <v>242</v>
      </c>
      <c r="C721" s="84" t="s">
        <v>565</v>
      </c>
      <c r="D721" s="94"/>
      <c r="E721" s="94"/>
      <c r="F721" s="81">
        <f>F722</f>
        <v>3133.7</v>
      </c>
      <c r="G721" s="81">
        <f t="shared" ref="G721:H721" si="302">G722</f>
        <v>3500</v>
      </c>
      <c r="H721" s="133">
        <f t="shared" si="302"/>
        <v>3500</v>
      </c>
      <c r="I721" s="77"/>
    </row>
    <row r="722" spans="1:9" ht="24">
      <c r="A722" s="224" t="s">
        <v>526</v>
      </c>
      <c r="B722" s="128" t="s">
        <v>242</v>
      </c>
      <c r="C722" s="86" t="s">
        <v>566</v>
      </c>
      <c r="D722" s="89"/>
      <c r="E722" s="89"/>
      <c r="F722" s="88">
        <f t="shared" ref="F722:H723" si="303">F723</f>
        <v>3133.7</v>
      </c>
      <c r="G722" s="88">
        <f t="shared" si="303"/>
        <v>3500</v>
      </c>
      <c r="H722" s="113">
        <f t="shared" si="303"/>
        <v>3500</v>
      </c>
      <c r="I722" s="77"/>
    </row>
    <row r="723" spans="1:9" ht="24">
      <c r="A723" s="125" t="s">
        <v>84</v>
      </c>
      <c r="B723" s="128" t="s">
        <v>242</v>
      </c>
      <c r="C723" s="86" t="s">
        <v>566</v>
      </c>
      <c r="D723" s="89" t="s">
        <v>85</v>
      </c>
      <c r="E723" s="89"/>
      <c r="F723" s="88">
        <f>F724</f>
        <v>3133.7</v>
      </c>
      <c r="G723" s="88">
        <f t="shared" si="303"/>
        <v>3500</v>
      </c>
      <c r="H723" s="113">
        <f t="shared" si="303"/>
        <v>3500</v>
      </c>
      <c r="I723" s="77"/>
    </row>
    <row r="724" spans="1:9" ht="12.75">
      <c r="A724" s="125" t="s">
        <v>86</v>
      </c>
      <c r="B724" s="128" t="s">
        <v>242</v>
      </c>
      <c r="C724" s="86" t="s">
        <v>566</v>
      </c>
      <c r="D724" s="89" t="s">
        <v>87</v>
      </c>
      <c r="E724" s="89">
        <v>900100</v>
      </c>
      <c r="F724" s="145">
        <v>3133.7</v>
      </c>
      <c r="G724" s="88">
        <v>3500</v>
      </c>
      <c r="H724" s="113">
        <v>3500</v>
      </c>
      <c r="I724" s="77"/>
    </row>
    <row r="725" spans="1:9">
      <c r="A725" s="161" t="s">
        <v>211</v>
      </c>
      <c r="B725" s="90" t="s">
        <v>242</v>
      </c>
      <c r="C725" s="84" t="s">
        <v>543</v>
      </c>
      <c r="D725" s="98"/>
      <c r="E725" s="98"/>
      <c r="F725" s="129">
        <f>F731+F736+F726</f>
        <v>13040.1</v>
      </c>
      <c r="G725" s="129">
        <f t="shared" ref="G725:H725" si="304">G731+G736+G726</f>
        <v>21188.9</v>
      </c>
      <c r="H725" s="247">
        <f t="shared" si="304"/>
        <v>10431.9</v>
      </c>
      <c r="I725" s="130">
        <f t="shared" ref="I725" si="305">I726+I731+I736+I739</f>
        <v>0</v>
      </c>
    </row>
    <row r="726" spans="1:9" ht="36">
      <c r="A726" s="213" t="s">
        <v>805</v>
      </c>
      <c r="B726" s="128" t="s">
        <v>242</v>
      </c>
      <c r="C726" s="86" t="s">
        <v>544</v>
      </c>
      <c r="D726" s="89"/>
      <c r="E726" s="89"/>
      <c r="F726" s="151">
        <f>F727</f>
        <v>8040.1</v>
      </c>
      <c r="G726" s="151">
        <f t="shared" ref="G726:H726" si="306">G727</f>
        <v>8040.1</v>
      </c>
      <c r="H726" s="248">
        <f t="shared" si="306"/>
        <v>6431.9</v>
      </c>
      <c r="I726" s="77"/>
    </row>
    <row r="727" spans="1:9" ht="24">
      <c r="A727" s="125" t="s">
        <v>67</v>
      </c>
      <c r="B727" s="128" t="s">
        <v>242</v>
      </c>
      <c r="C727" s="86" t="s">
        <v>544</v>
      </c>
      <c r="D727" s="89" t="s">
        <v>68</v>
      </c>
      <c r="E727" s="89"/>
      <c r="F727" s="151">
        <f>SUM(F728:F730)</f>
        <v>8040.1</v>
      </c>
      <c r="G727" s="151">
        <f t="shared" ref="G727:H727" si="307">SUM(G728:G730)</f>
        <v>8040.1</v>
      </c>
      <c r="H727" s="248">
        <f t="shared" si="307"/>
        <v>6431.9</v>
      </c>
      <c r="I727" s="77"/>
    </row>
    <row r="728" spans="1:9" ht="24">
      <c r="A728" s="125" t="s">
        <v>69</v>
      </c>
      <c r="B728" s="128" t="s">
        <v>242</v>
      </c>
      <c r="C728" s="86" t="s">
        <v>544</v>
      </c>
      <c r="D728" s="89" t="s">
        <v>70</v>
      </c>
      <c r="E728" s="150">
        <v>900202</v>
      </c>
      <c r="F728" s="145">
        <v>5882.8</v>
      </c>
      <c r="G728" s="145">
        <v>5882.8</v>
      </c>
      <c r="H728" s="248">
        <v>4705.5</v>
      </c>
      <c r="I728" s="77"/>
    </row>
    <row r="729" spans="1:9" ht="24">
      <c r="A729" s="125" t="s">
        <v>69</v>
      </c>
      <c r="B729" s="128" t="s">
        <v>242</v>
      </c>
      <c r="C729" s="86" t="s">
        <v>544</v>
      </c>
      <c r="D729" s="96">
        <v>240</v>
      </c>
      <c r="E729" s="150">
        <v>900302</v>
      </c>
      <c r="F729" s="145">
        <v>1961.2</v>
      </c>
      <c r="G729" s="145">
        <v>1961.2</v>
      </c>
      <c r="H729" s="248">
        <v>1569.5</v>
      </c>
      <c r="I729" s="77"/>
    </row>
    <row r="730" spans="1:9" ht="24">
      <c r="A730" s="125" t="s">
        <v>69</v>
      </c>
      <c r="B730" s="128" t="s">
        <v>242</v>
      </c>
      <c r="C730" s="86" t="s">
        <v>544</v>
      </c>
      <c r="D730" s="89">
        <v>240</v>
      </c>
      <c r="E730" s="150">
        <v>900100</v>
      </c>
      <c r="F730" s="145">
        <v>196.1</v>
      </c>
      <c r="G730" s="151">
        <v>196.1</v>
      </c>
      <c r="H730" s="248">
        <v>156.9</v>
      </c>
      <c r="I730" s="77"/>
    </row>
    <row r="731" spans="1:9" ht="36">
      <c r="A731" s="209" t="s">
        <v>558</v>
      </c>
      <c r="B731" s="128" t="s">
        <v>242</v>
      </c>
      <c r="C731" s="86" t="s">
        <v>545</v>
      </c>
      <c r="D731" s="89"/>
      <c r="E731" s="89"/>
      <c r="F731" s="131">
        <f>F732</f>
        <v>0</v>
      </c>
      <c r="G731" s="131">
        <f>G732</f>
        <v>8148.8</v>
      </c>
      <c r="H731" s="162">
        <f>H732</f>
        <v>0</v>
      </c>
      <c r="I731" s="77"/>
    </row>
    <row r="732" spans="1:9" ht="24">
      <c r="A732" s="125" t="s">
        <v>67</v>
      </c>
      <c r="B732" s="128" t="s">
        <v>242</v>
      </c>
      <c r="C732" s="86" t="s">
        <v>545</v>
      </c>
      <c r="D732" s="89">
        <v>200</v>
      </c>
      <c r="E732" s="89"/>
      <c r="F732" s="131">
        <f>F733+F734+F735</f>
        <v>0</v>
      </c>
      <c r="G732" s="131">
        <f>G733+G734+G735</f>
        <v>8148.8</v>
      </c>
      <c r="H732" s="162">
        <f t="shared" ref="H732" si="308">H733+H734+H735</f>
        <v>0</v>
      </c>
      <c r="I732" s="77"/>
    </row>
    <row r="733" spans="1:9" ht="24">
      <c r="A733" s="125" t="s">
        <v>69</v>
      </c>
      <c r="B733" s="128" t="s">
        <v>242</v>
      </c>
      <c r="C733" s="86" t="s">
        <v>545</v>
      </c>
      <c r="D733" s="96">
        <v>240</v>
      </c>
      <c r="E733" s="89">
        <v>900202</v>
      </c>
      <c r="F733" s="88">
        <v>0</v>
      </c>
      <c r="G733" s="145">
        <v>5962.3</v>
      </c>
      <c r="H733" s="162">
        <v>0</v>
      </c>
      <c r="I733" s="77"/>
    </row>
    <row r="734" spans="1:9" ht="24">
      <c r="A734" s="125" t="s">
        <v>69</v>
      </c>
      <c r="B734" s="128" t="s">
        <v>242</v>
      </c>
      <c r="C734" s="86" t="s">
        <v>545</v>
      </c>
      <c r="D734" s="96">
        <v>240</v>
      </c>
      <c r="E734" s="89">
        <v>900302</v>
      </c>
      <c r="F734" s="88">
        <v>0</v>
      </c>
      <c r="G734" s="145">
        <v>1987.7</v>
      </c>
      <c r="H734" s="162">
        <v>0</v>
      </c>
      <c r="I734" s="77"/>
    </row>
    <row r="735" spans="1:9" ht="24">
      <c r="A735" s="125" t="s">
        <v>69</v>
      </c>
      <c r="B735" s="128" t="s">
        <v>242</v>
      </c>
      <c r="C735" s="86" t="s">
        <v>545</v>
      </c>
      <c r="D735" s="96">
        <v>240</v>
      </c>
      <c r="E735" s="89">
        <v>900100</v>
      </c>
      <c r="F735" s="88">
        <v>0</v>
      </c>
      <c r="G735" s="145">
        <v>198.8</v>
      </c>
      <c r="H735" s="162">
        <v>0</v>
      </c>
      <c r="I735" s="77"/>
    </row>
    <row r="736" spans="1:9" ht="24">
      <c r="A736" s="209" t="s">
        <v>806</v>
      </c>
      <c r="B736" s="128" t="s">
        <v>242</v>
      </c>
      <c r="C736" s="149" t="s">
        <v>821</v>
      </c>
      <c r="D736" s="89"/>
      <c r="E736" s="89"/>
      <c r="F736" s="131">
        <f>F737</f>
        <v>5000</v>
      </c>
      <c r="G736" s="131">
        <f>G737</f>
        <v>5000</v>
      </c>
      <c r="H736" s="162">
        <f>H737</f>
        <v>4000</v>
      </c>
      <c r="I736" s="77"/>
    </row>
    <row r="737" spans="1:9" ht="24">
      <c r="A737" s="125" t="s">
        <v>67</v>
      </c>
      <c r="B737" s="128" t="s">
        <v>242</v>
      </c>
      <c r="C737" s="149" t="s">
        <v>821</v>
      </c>
      <c r="D737" s="89">
        <v>200</v>
      </c>
      <c r="E737" s="89"/>
      <c r="F737" s="131">
        <f>F738+F739</f>
        <v>5000</v>
      </c>
      <c r="G737" s="131">
        <f t="shared" ref="G737:H737" si="309">G738+G739</f>
        <v>5000</v>
      </c>
      <c r="H737" s="162">
        <f t="shared" si="309"/>
        <v>4000</v>
      </c>
      <c r="I737" s="77"/>
    </row>
    <row r="738" spans="1:9" ht="24">
      <c r="A738" s="125" t="s">
        <v>69</v>
      </c>
      <c r="B738" s="128" t="s">
        <v>242</v>
      </c>
      <c r="C738" s="149" t="s">
        <v>821</v>
      </c>
      <c r="D738" s="96">
        <v>240</v>
      </c>
      <c r="E738" s="89">
        <v>900304</v>
      </c>
      <c r="F738" s="88">
        <v>2500</v>
      </c>
      <c r="G738" s="131">
        <v>2500</v>
      </c>
      <c r="H738" s="162">
        <v>2000</v>
      </c>
      <c r="I738" s="77"/>
    </row>
    <row r="739" spans="1:9" ht="24">
      <c r="A739" s="125" t="s">
        <v>69</v>
      </c>
      <c r="B739" s="128" t="s">
        <v>242</v>
      </c>
      <c r="C739" s="149" t="s">
        <v>821</v>
      </c>
      <c r="D739" s="96">
        <v>240</v>
      </c>
      <c r="E739" s="89">
        <v>900100</v>
      </c>
      <c r="F739" s="88">
        <v>2500</v>
      </c>
      <c r="G739" s="131">
        <v>2500</v>
      </c>
      <c r="H739" s="162">
        <v>2000</v>
      </c>
      <c r="I739" s="77"/>
    </row>
    <row r="740" spans="1:9" ht="24">
      <c r="A740" s="211" t="s">
        <v>286</v>
      </c>
      <c r="B740" s="90" t="s">
        <v>242</v>
      </c>
      <c r="C740" s="84" t="s">
        <v>157</v>
      </c>
      <c r="D740" s="87"/>
      <c r="E740" s="89"/>
      <c r="F740" s="81">
        <f>F741</f>
        <v>674.2</v>
      </c>
      <c r="G740" s="81">
        <f t="shared" ref="G740:H742" si="310">G741</f>
        <v>674.2</v>
      </c>
      <c r="H740" s="133">
        <f t="shared" si="310"/>
        <v>674.2</v>
      </c>
      <c r="I740" s="77"/>
    </row>
    <row r="741" spans="1:9" ht="24">
      <c r="A741" s="211" t="s">
        <v>448</v>
      </c>
      <c r="B741" s="90" t="s">
        <v>242</v>
      </c>
      <c r="C741" s="84" t="s">
        <v>449</v>
      </c>
      <c r="D741" s="87"/>
      <c r="E741" s="89"/>
      <c r="F741" s="81">
        <f>F742</f>
        <v>674.2</v>
      </c>
      <c r="G741" s="81">
        <f t="shared" si="310"/>
        <v>674.2</v>
      </c>
      <c r="H741" s="133">
        <f t="shared" si="310"/>
        <v>674.2</v>
      </c>
      <c r="I741" s="77"/>
    </row>
    <row r="742" spans="1:9" ht="24">
      <c r="A742" s="208" t="s">
        <v>450</v>
      </c>
      <c r="B742" s="90" t="s">
        <v>242</v>
      </c>
      <c r="C742" s="84" t="s">
        <v>451</v>
      </c>
      <c r="D742" s="87"/>
      <c r="E742" s="89"/>
      <c r="F742" s="81">
        <f>F743</f>
        <v>674.2</v>
      </c>
      <c r="G742" s="81">
        <f t="shared" si="310"/>
        <v>674.2</v>
      </c>
      <c r="H742" s="133">
        <f t="shared" si="310"/>
        <v>674.2</v>
      </c>
      <c r="I742" s="77"/>
    </row>
    <row r="743" spans="1:9" ht="48">
      <c r="A743" s="235" t="s">
        <v>689</v>
      </c>
      <c r="B743" s="128" t="s">
        <v>242</v>
      </c>
      <c r="C743" s="103" t="s">
        <v>564</v>
      </c>
      <c r="D743" s="87"/>
      <c r="E743" s="89"/>
      <c r="F743" s="88">
        <f>F744+F746</f>
        <v>674.2</v>
      </c>
      <c r="G743" s="88">
        <f t="shared" ref="G743:H743" si="311">G744+G746</f>
        <v>674.2</v>
      </c>
      <c r="H743" s="113">
        <f t="shared" si="311"/>
        <v>674.2</v>
      </c>
      <c r="I743" s="77"/>
    </row>
    <row r="744" spans="1:9" ht="25.5">
      <c r="A744" s="147" t="s">
        <v>67</v>
      </c>
      <c r="B744" s="128" t="s">
        <v>242</v>
      </c>
      <c r="C744" s="103" t="s">
        <v>564</v>
      </c>
      <c r="D744" s="89" t="s">
        <v>68</v>
      </c>
      <c r="E744" s="89"/>
      <c r="F744" s="145">
        <f>F745</f>
        <v>27.7</v>
      </c>
      <c r="G744" s="145">
        <f>G745</f>
        <v>27.7</v>
      </c>
      <c r="H744" s="146">
        <f t="shared" ref="H744" si="312">H745</f>
        <v>27.7</v>
      </c>
      <c r="I744" s="77"/>
    </row>
    <row r="745" spans="1:9" ht="25.5">
      <c r="A745" s="147" t="s">
        <v>69</v>
      </c>
      <c r="B745" s="128" t="s">
        <v>242</v>
      </c>
      <c r="C745" s="103" t="s">
        <v>564</v>
      </c>
      <c r="D745" s="89" t="s">
        <v>70</v>
      </c>
      <c r="E745" s="89">
        <v>900100</v>
      </c>
      <c r="F745" s="145">
        <v>27.7</v>
      </c>
      <c r="G745" s="145">
        <v>27.7</v>
      </c>
      <c r="H745" s="146">
        <v>27.7</v>
      </c>
      <c r="I745" s="77"/>
    </row>
    <row r="746" spans="1:9" ht="24">
      <c r="A746" s="125" t="s">
        <v>84</v>
      </c>
      <c r="B746" s="128" t="s">
        <v>242</v>
      </c>
      <c r="C746" s="103" t="s">
        <v>564</v>
      </c>
      <c r="D746" s="89" t="s">
        <v>85</v>
      </c>
      <c r="E746" s="89"/>
      <c r="F746" s="88">
        <f>F747</f>
        <v>646.5</v>
      </c>
      <c r="G746" s="88">
        <f t="shared" ref="G746:H746" si="313">G747</f>
        <v>646.5</v>
      </c>
      <c r="H746" s="113">
        <f t="shared" si="313"/>
        <v>646.5</v>
      </c>
      <c r="I746" s="77"/>
    </row>
    <row r="747" spans="1:9">
      <c r="A747" s="125" t="s">
        <v>86</v>
      </c>
      <c r="B747" s="128" t="s">
        <v>242</v>
      </c>
      <c r="C747" s="103" t="s">
        <v>564</v>
      </c>
      <c r="D747" s="89" t="s">
        <v>87</v>
      </c>
      <c r="E747" s="89">
        <v>900100</v>
      </c>
      <c r="F747" s="121">
        <v>646.5</v>
      </c>
      <c r="G747" s="121">
        <v>646.5</v>
      </c>
      <c r="H747" s="121">
        <v>646.5</v>
      </c>
      <c r="I747" s="77"/>
    </row>
    <row r="748" spans="1:9">
      <c r="A748" s="219" t="s">
        <v>215</v>
      </c>
      <c r="B748" s="90" t="s">
        <v>242</v>
      </c>
      <c r="C748" s="95" t="s">
        <v>160</v>
      </c>
      <c r="D748" s="94"/>
      <c r="E748" s="94"/>
      <c r="F748" s="81">
        <f>F749</f>
        <v>1000</v>
      </c>
      <c r="G748" s="81">
        <f t="shared" ref="G748:H748" si="314">G749</f>
        <v>40</v>
      </c>
      <c r="H748" s="133">
        <f t="shared" si="314"/>
        <v>40</v>
      </c>
      <c r="I748" s="77"/>
    </row>
    <row r="749" spans="1:9">
      <c r="A749" s="159" t="s">
        <v>708</v>
      </c>
      <c r="B749" s="90" t="s">
        <v>242</v>
      </c>
      <c r="C749" s="127" t="s">
        <v>709</v>
      </c>
      <c r="D749" s="94"/>
      <c r="E749" s="94"/>
      <c r="F749" s="81">
        <f>F750+F752</f>
        <v>1000</v>
      </c>
      <c r="G749" s="81">
        <f t="shared" ref="G749:H749" si="315">G750+G752</f>
        <v>40</v>
      </c>
      <c r="H749" s="133">
        <f t="shared" si="315"/>
        <v>40</v>
      </c>
      <c r="I749" s="77"/>
    </row>
    <row r="750" spans="1:9" ht="24">
      <c r="A750" s="125" t="s">
        <v>67</v>
      </c>
      <c r="B750" s="128" t="s">
        <v>242</v>
      </c>
      <c r="C750" s="111" t="s">
        <v>709</v>
      </c>
      <c r="D750" s="89" t="s">
        <v>68</v>
      </c>
      <c r="E750" s="89"/>
      <c r="F750" s="88">
        <f>F751</f>
        <v>40</v>
      </c>
      <c r="G750" s="88">
        <f t="shared" ref="G750:H750" si="316">G751</f>
        <v>40</v>
      </c>
      <c r="H750" s="113">
        <f t="shared" si="316"/>
        <v>40</v>
      </c>
      <c r="I750" s="77"/>
    </row>
    <row r="751" spans="1:9" ht="24">
      <c r="A751" s="125" t="s">
        <v>69</v>
      </c>
      <c r="B751" s="128" t="s">
        <v>242</v>
      </c>
      <c r="C751" s="111" t="s">
        <v>709</v>
      </c>
      <c r="D751" s="89" t="s">
        <v>70</v>
      </c>
      <c r="E751" s="89">
        <v>900100</v>
      </c>
      <c r="F751" s="88">
        <v>40</v>
      </c>
      <c r="G751" s="88">
        <v>40</v>
      </c>
      <c r="H751" s="113">
        <v>40</v>
      </c>
      <c r="I751" s="77"/>
    </row>
    <row r="752" spans="1:9" ht="24">
      <c r="A752" s="125" t="s">
        <v>84</v>
      </c>
      <c r="B752" s="128" t="s">
        <v>242</v>
      </c>
      <c r="C752" s="111" t="s">
        <v>709</v>
      </c>
      <c r="D752" s="89">
        <v>600</v>
      </c>
      <c r="E752" s="89"/>
      <c r="F752" s="88">
        <f>F753</f>
        <v>960</v>
      </c>
      <c r="G752" s="88">
        <v>0</v>
      </c>
      <c r="H752" s="113">
        <v>0</v>
      </c>
      <c r="I752" s="77"/>
    </row>
    <row r="753" spans="1:9">
      <c r="A753" s="125" t="s">
        <v>86</v>
      </c>
      <c r="B753" s="128" t="s">
        <v>242</v>
      </c>
      <c r="C753" s="111" t="s">
        <v>709</v>
      </c>
      <c r="D753" s="89">
        <v>610</v>
      </c>
      <c r="E753" s="89">
        <v>900100</v>
      </c>
      <c r="F753" s="88">
        <v>960</v>
      </c>
      <c r="G753" s="88">
        <v>0</v>
      </c>
      <c r="H753" s="113">
        <v>0</v>
      </c>
      <c r="I753" s="77"/>
    </row>
    <row r="754" spans="1:9">
      <c r="A754" s="159" t="s">
        <v>123</v>
      </c>
      <c r="B754" s="82" t="s">
        <v>243</v>
      </c>
      <c r="C754" s="111"/>
      <c r="D754" s="89"/>
      <c r="E754" s="89"/>
      <c r="F754" s="81">
        <f>F755+F761+F789+F796</f>
        <v>116278.09999999999</v>
      </c>
      <c r="G754" s="81">
        <f>G755+G761+G789+G796</f>
        <v>115961.09999999999</v>
      </c>
      <c r="H754" s="133">
        <f>H755+H761+H789+H796</f>
        <v>115610.5</v>
      </c>
      <c r="I754" s="109">
        <f>I755+I761+I789+I796</f>
        <v>0</v>
      </c>
    </row>
    <row r="755" spans="1:9" ht="21" customHeight="1">
      <c r="A755" s="207" t="s">
        <v>265</v>
      </c>
      <c r="B755" s="82" t="s">
        <v>243</v>
      </c>
      <c r="C755" s="95" t="s">
        <v>169</v>
      </c>
      <c r="D755" s="89"/>
      <c r="E755" s="89"/>
      <c r="F755" s="81">
        <f>F756</f>
        <v>53150</v>
      </c>
      <c r="G755" s="81">
        <f t="shared" ref="G755:H755" si="317">G756</f>
        <v>53150</v>
      </c>
      <c r="H755" s="133">
        <f t="shared" si="317"/>
        <v>53150</v>
      </c>
      <c r="I755" s="77"/>
    </row>
    <row r="756" spans="1:9" ht="27" customHeight="1">
      <c r="A756" s="159" t="s">
        <v>748</v>
      </c>
      <c r="B756" s="82" t="s">
        <v>243</v>
      </c>
      <c r="C756" s="84" t="s">
        <v>751</v>
      </c>
      <c r="D756" s="89"/>
      <c r="E756" s="89"/>
      <c r="F756" s="81">
        <f>F757</f>
        <v>53150</v>
      </c>
      <c r="G756" s="81">
        <f>G757</f>
        <v>53150</v>
      </c>
      <c r="H756" s="133">
        <f>H757</f>
        <v>53150</v>
      </c>
      <c r="I756" s="77"/>
    </row>
    <row r="757" spans="1:9" ht="24">
      <c r="A757" s="159" t="s">
        <v>749</v>
      </c>
      <c r="B757" s="82" t="s">
        <v>243</v>
      </c>
      <c r="C757" s="86" t="s">
        <v>752</v>
      </c>
      <c r="D757" s="89"/>
      <c r="E757" s="89"/>
      <c r="F757" s="81">
        <f>F758</f>
        <v>53150</v>
      </c>
      <c r="G757" s="81">
        <f t="shared" ref="G757:H757" si="318">G758</f>
        <v>53150</v>
      </c>
      <c r="H757" s="133">
        <f t="shared" si="318"/>
        <v>53150</v>
      </c>
      <c r="I757" s="77"/>
    </row>
    <row r="758" spans="1:9" ht="24">
      <c r="A758" s="125" t="s">
        <v>750</v>
      </c>
      <c r="B758" s="85" t="s">
        <v>243</v>
      </c>
      <c r="C758" s="86" t="s">
        <v>753</v>
      </c>
      <c r="D758" s="89"/>
      <c r="E758" s="89"/>
      <c r="F758" s="81">
        <f>F759</f>
        <v>53150</v>
      </c>
      <c r="G758" s="81">
        <f t="shared" ref="G758:H758" si="319">G759</f>
        <v>53150</v>
      </c>
      <c r="H758" s="133">
        <f t="shared" si="319"/>
        <v>53150</v>
      </c>
      <c r="I758" s="77"/>
    </row>
    <row r="759" spans="1:9" ht="24">
      <c r="A759" s="125" t="s">
        <v>84</v>
      </c>
      <c r="B759" s="85" t="s">
        <v>243</v>
      </c>
      <c r="C759" s="86" t="s">
        <v>753</v>
      </c>
      <c r="D759" s="89" t="s">
        <v>85</v>
      </c>
      <c r="E759" s="89"/>
      <c r="F759" s="88">
        <f>F760</f>
        <v>53150</v>
      </c>
      <c r="G759" s="88">
        <f>G760</f>
        <v>53150</v>
      </c>
      <c r="H759" s="113">
        <f>H760</f>
        <v>53150</v>
      </c>
      <c r="I759" s="77"/>
    </row>
    <row r="760" spans="1:9">
      <c r="A760" s="125" t="s">
        <v>98</v>
      </c>
      <c r="B760" s="85" t="s">
        <v>243</v>
      </c>
      <c r="C760" s="86" t="s">
        <v>753</v>
      </c>
      <c r="D760" s="89">
        <v>620</v>
      </c>
      <c r="E760" s="89">
        <v>900100</v>
      </c>
      <c r="F760" s="88">
        <v>53150</v>
      </c>
      <c r="G760" s="88">
        <v>53150</v>
      </c>
      <c r="H760" s="113">
        <v>53150</v>
      </c>
      <c r="I760" s="77"/>
    </row>
    <row r="761" spans="1:9">
      <c r="A761" s="242" t="s">
        <v>519</v>
      </c>
      <c r="B761" s="82" t="s">
        <v>243</v>
      </c>
      <c r="C761" s="84" t="s">
        <v>201</v>
      </c>
      <c r="D761" s="89"/>
      <c r="E761" s="89"/>
      <c r="F761" s="81">
        <f>F762</f>
        <v>62594.299999999996</v>
      </c>
      <c r="G761" s="81">
        <f t="shared" ref="G761:H761" si="320">G762</f>
        <v>62677.299999999996</v>
      </c>
      <c r="H761" s="133">
        <f t="shared" si="320"/>
        <v>62326.7</v>
      </c>
      <c r="I761" s="77"/>
    </row>
    <row r="762" spans="1:9" ht="24">
      <c r="A762" s="161" t="s">
        <v>559</v>
      </c>
      <c r="B762" s="82" t="s">
        <v>243</v>
      </c>
      <c r="C762" s="84" t="s">
        <v>518</v>
      </c>
      <c r="D762" s="100"/>
      <c r="E762" s="100"/>
      <c r="F762" s="81">
        <f>F767+F763+F780</f>
        <v>62594.299999999996</v>
      </c>
      <c r="G762" s="81">
        <f t="shared" ref="G762:H762" si="321">G767+G763+G780</f>
        <v>62677.299999999996</v>
      </c>
      <c r="H762" s="133">
        <f t="shared" si="321"/>
        <v>62326.7</v>
      </c>
      <c r="I762" s="77"/>
    </row>
    <row r="763" spans="1:9" ht="36">
      <c r="A763" s="161" t="s">
        <v>779</v>
      </c>
      <c r="B763" s="82" t="s">
        <v>243</v>
      </c>
      <c r="C763" s="84" t="s">
        <v>782</v>
      </c>
      <c r="D763" s="100"/>
      <c r="E763" s="100"/>
      <c r="F763" s="81">
        <f t="shared" ref="F763:H765" si="322">F764</f>
        <v>300</v>
      </c>
      <c r="G763" s="81">
        <f t="shared" si="322"/>
        <v>300</v>
      </c>
      <c r="H763" s="133">
        <f t="shared" si="322"/>
        <v>300</v>
      </c>
      <c r="I763" s="77"/>
    </row>
    <row r="764" spans="1:9">
      <c r="A764" s="209" t="s">
        <v>475</v>
      </c>
      <c r="B764" s="85" t="s">
        <v>243</v>
      </c>
      <c r="C764" s="86" t="s">
        <v>783</v>
      </c>
      <c r="D764" s="100"/>
      <c r="E764" s="100"/>
      <c r="F764" s="88">
        <f t="shared" si="322"/>
        <v>300</v>
      </c>
      <c r="G764" s="88">
        <f t="shared" si="322"/>
        <v>300</v>
      </c>
      <c r="H764" s="113">
        <f t="shared" si="322"/>
        <v>300</v>
      </c>
      <c r="I764" s="77"/>
    </row>
    <row r="765" spans="1:9">
      <c r="A765" s="125" t="s">
        <v>119</v>
      </c>
      <c r="B765" s="85" t="s">
        <v>243</v>
      </c>
      <c r="C765" s="86" t="s">
        <v>783</v>
      </c>
      <c r="D765" s="112">
        <v>300</v>
      </c>
      <c r="E765" s="112"/>
      <c r="F765" s="88">
        <f t="shared" si="322"/>
        <v>300</v>
      </c>
      <c r="G765" s="88">
        <f t="shared" si="322"/>
        <v>300</v>
      </c>
      <c r="H765" s="113">
        <f t="shared" si="322"/>
        <v>300</v>
      </c>
      <c r="I765" s="77"/>
    </row>
    <row r="766" spans="1:9">
      <c r="A766" s="224" t="s">
        <v>129</v>
      </c>
      <c r="B766" s="85" t="s">
        <v>243</v>
      </c>
      <c r="C766" s="86" t="s">
        <v>783</v>
      </c>
      <c r="D766" s="112">
        <v>340</v>
      </c>
      <c r="E766" s="89">
        <v>900100</v>
      </c>
      <c r="F766" s="88">
        <v>300</v>
      </c>
      <c r="G766" s="88">
        <v>300</v>
      </c>
      <c r="H766" s="113">
        <v>300</v>
      </c>
      <c r="I766" s="77"/>
    </row>
    <row r="767" spans="1:9" ht="24">
      <c r="A767" s="161" t="s">
        <v>514</v>
      </c>
      <c r="B767" s="82" t="s">
        <v>243</v>
      </c>
      <c r="C767" s="84" t="s">
        <v>672</v>
      </c>
      <c r="D767" s="97"/>
      <c r="E767" s="97"/>
      <c r="F767" s="81">
        <f>F768+F772+F776</f>
        <v>37417.199999999997</v>
      </c>
      <c r="G767" s="81">
        <f t="shared" ref="G767:H767" si="323">G768+G772+G776</f>
        <v>40677.399999999994</v>
      </c>
      <c r="H767" s="133">
        <f t="shared" si="323"/>
        <v>40326.799999999996</v>
      </c>
      <c r="I767" s="77"/>
    </row>
    <row r="768" spans="1:9" ht="24">
      <c r="A768" s="224" t="s">
        <v>515</v>
      </c>
      <c r="B768" s="85" t="s">
        <v>243</v>
      </c>
      <c r="C768" s="86" t="s">
        <v>673</v>
      </c>
      <c r="D768" s="96"/>
      <c r="E768" s="96"/>
      <c r="F768" s="88">
        <f>F769</f>
        <v>32954</v>
      </c>
      <c r="G768" s="88">
        <f>G769</f>
        <v>36214.199999999997</v>
      </c>
      <c r="H768" s="113">
        <f>H769</f>
        <v>36214.199999999997</v>
      </c>
      <c r="I768" s="77"/>
    </row>
    <row r="769" spans="1:9" ht="24">
      <c r="A769" s="125" t="s">
        <v>84</v>
      </c>
      <c r="B769" s="85" t="s">
        <v>243</v>
      </c>
      <c r="C769" s="86" t="s">
        <v>673</v>
      </c>
      <c r="D769" s="89" t="s">
        <v>85</v>
      </c>
      <c r="E769" s="89"/>
      <c r="F769" s="88">
        <f>F770+F771</f>
        <v>32954</v>
      </c>
      <c r="G769" s="88">
        <f>G770+G771</f>
        <v>36214.199999999997</v>
      </c>
      <c r="H769" s="113">
        <f>H770+H771</f>
        <v>36214.199999999997</v>
      </c>
      <c r="I769" s="77"/>
    </row>
    <row r="770" spans="1:9" ht="12.75">
      <c r="A770" s="125" t="s">
        <v>86</v>
      </c>
      <c r="B770" s="85" t="s">
        <v>243</v>
      </c>
      <c r="C770" s="86" t="s">
        <v>673</v>
      </c>
      <c r="D770" s="89" t="s">
        <v>87</v>
      </c>
      <c r="E770" s="89">
        <v>900100</v>
      </c>
      <c r="F770" s="145">
        <v>23137.599999999999</v>
      </c>
      <c r="G770" s="145">
        <v>20841</v>
      </c>
      <c r="H770" s="146">
        <v>20841</v>
      </c>
      <c r="I770" s="77"/>
    </row>
    <row r="771" spans="1:9" ht="12.75">
      <c r="A771" s="125" t="s">
        <v>98</v>
      </c>
      <c r="B771" s="85" t="s">
        <v>243</v>
      </c>
      <c r="C771" s="86" t="s">
        <v>673</v>
      </c>
      <c r="D771" s="89" t="s">
        <v>99</v>
      </c>
      <c r="E771" s="89">
        <v>900100</v>
      </c>
      <c r="F771" s="145">
        <v>9816.4</v>
      </c>
      <c r="G771" s="145">
        <v>15373.2</v>
      </c>
      <c r="H771" s="146">
        <v>15373.2</v>
      </c>
      <c r="I771" s="77"/>
    </row>
    <row r="772" spans="1:9" ht="36">
      <c r="A772" s="125" t="s">
        <v>516</v>
      </c>
      <c r="B772" s="85" t="s">
        <v>243</v>
      </c>
      <c r="C772" s="86" t="s">
        <v>674</v>
      </c>
      <c r="D772" s="89"/>
      <c r="E772" s="89"/>
      <c r="F772" s="88">
        <f>F773</f>
        <v>2852.6</v>
      </c>
      <c r="G772" s="88">
        <f>G773</f>
        <v>2852.6</v>
      </c>
      <c r="H772" s="113">
        <f>H773</f>
        <v>2852.6</v>
      </c>
      <c r="I772" s="77"/>
    </row>
    <row r="773" spans="1:9" ht="24">
      <c r="A773" s="125" t="s">
        <v>84</v>
      </c>
      <c r="B773" s="85" t="s">
        <v>243</v>
      </c>
      <c r="C773" s="86" t="s">
        <v>674</v>
      </c>
      <c r="D773" s="89" t="s">
        <v>85</v>
      </c>
      <c r="E773" s="89"/>
      <c r="F773" s="88">
        <f>F774+F775</f>
        <v>2852.6</v>
      </c>
      <c r="G773" s="88">
        <f>G774+G775</f>
        <v>2852.6</v>
      </c>
      <c r="H773" s="113">
        <f>H774+H775</f>
        <v>2852.6</v>
      </c>
      <c r="I773" s="77"/>
    </row>
    <row r="774" spans="1:9">
      <c r="A774" s="125" t="s">
        <v>86</v>
      </c>
      <c r="B774" s="85" t="s">
        <v>243</v>
      </c>
      <c r="C774" s="86" t="s">
        <v>674</v>
      </c>
      <c r="D774" s="89" t="s">
        <v>87</v>
      </c>
      <c r="E774" s="89">
        <v>900100</v>
      </c>
      <c r="F774" s="88">
        <v>2852.6</v>
      </c>
      <c r="G774" s="88">
        <v>2852.6</v>
      </c>
      <c r="H774" s="113">
        <v>2852.6</v>
      </c>
      <c r="I774" s="77"/>
    </row>
    <row r="775" spans="1:9">
      <c r="A775" s="125" t="s">
        <v>98</v>
      </c>
      <c r="B775" s="85" t="s">
        <v>243</v>
      </c>
      <c r="C775" s="86" t="s">
        <v>674</v>
      </c>
      <c r="D775" s="89" t="s">
        <v>99</v>
      </c>
      <c r="E775" s="89">
        <v>900100</v>
      </c>
      <c r="F775" s="88">
        <v>0</v>
      </c>
      <c r="G775" s="88">
        <v>0</v>
      </c>
      <c r="H775" s="113">
        <v>0</v>
      </c>
      <c r="I775" s="77"/>
    </row>
    <row r="776" spans="1:9" ht="24">
      <c r="A776" s="125" t="s">
        <v>517</v>
      </c>
      <c r="B776" s="85" t="s">
        <v>243</v>
      </c>
      <c r="C776" s="86" t="s">
        <v>675</v>
      </c>
      <c r="D776" s="89"/>
      <c r="E776" s="89"/>
      <c r="F776" s="88">
        <f>F777</f>
        <v>1610.6</v>
      </c>
      <c r="G776" s="88">
        <f>G777</f>
        <v>1610.6</v>
      </c>
      <c r="H776" s="113">
        <f>H777</f>
        <v>1260</v>
      </c>
      <c r="I776" s="77"/>
    </row>
    <row r="777" spans="1:9" ht="24">
      <c r="A777" s="125" t="s">
        <v>84</v>
      </c>
      <c r="B777" s="85" t="s">
        <v>243</v>
      </c>
      <c r="C777" s="86" t="s">
        <v>675</v>
      </c>
      <c r="D777" s="89" t="s">
        <v>85</v>
      </c>
      <c r="E777" s="89"/>
      <c r="F777" s="88">
        <f>F778+F779</f>
        <v>1610.6</v>
      </c>
      <c r="G777" s="88">
        <f>G778+G779</f>
        <v>1610.6</v>
      </c>
      <c r="H777" s="113">
        <f>H778+H779</f>
        <v>1260</v>
      </c>
      <c r="I777" s="77"/>
    </row>
    <row r="778" spans="1:9">
      <c r="A778" s="125" t="s">
        <v>86</v>
      </c>
      <c r="B778" s="85" t="s">
        <v>243</v>
      </c>
      <c r="C778" s="86" t="s">
        <v>675</v>
      </c>
      <c r="D778" s="89" t="s">
        <v>87</v>
      </c>
      <c r="E778" s="89">
        <v>900100</v>
      </c>
      <c r="F778" s="88">
        <v>1550.6</v>
      </c>
      <c r="G778" s="88">
        <v>1550.6</v>
      </c>
      <c r="H778" s="113">
        <v>1200</v>
      </c>
      <c r="I778" s="77"/>
    </row>
    <row r="779" spans="1:9">
      <c r="A779" s="125" t="s">
        <v>98</v>
      </c>
      <c r="B779" s="85" t="s">
        <v>243</v>
      </c>
      <c r="C779" s="86" t="s">
        <v>675</v>
      </c>
      <c r="D779" s="89" t="s">
        <v>99</v>
      </c>
      <c r="E779" s="89">
        <v>900100</v>
      </c>
      <c r="F779" s="88">
        <v>60</v>
      </c>
      <c r="G779" s="88">
        <v>60</v>
      </c>
      <c r="H779" s="113">
        <v>60</v>
      </c>
      <c r="I779" s="77"/>
    </row>
    <row r="780" spans="1:9" ht="24">
      <c r="A780" s="132" t="s">
        <v>795</v>
      </c>
      <c r="B780" s="82" t="s">
        <v>243</v>
      </c>
      <c r="C780" s="153" t="s">
        <v>797</v>
      </c>
      <c r="D780" s="154"/>
      <c r="E780" s="154"/>
      <c r="F780" s="148">
        <f>F781</f>
        <v>24877.1</v>
      </c>
      <c r="G780" s="148">
        <f>G781</f>
        <v>21699.9</v>
      </c>
      <c r="H780" s="155">
        <f>H781</f>
        <v>21699.9</v>
      </c>
      <c r="I780" s="77"/>
    </row>
    <row r="781" spans="1:9" ht="24">
      <c r="A781" s="134" t="s">
        <v>796</v>
      </c>
      <c r="B781" s="85" t="s">
        <v>243</v>
      </c>
      <c r="C781" s="149" t="s">
        <v>798</v>
      </c>
      <c r="D781" s="150"/>
      <c r="E781" s="150"/>
      <c r="F781" s="145">
        <f>F782+F788</f>
        <v>24877.1</v>
      </c>
      <c r="G781" s="145">
        <f t="shared" ref="G781:H781" si="324">G782+G788</f>
        <v>21699.9</v>
      </c>
      <c r="H781" s="146">
        <f t="shared" si="324"/>
        <v>21699.9</v>
      </c>
      <c r="I781" s="77"/>
    </row>
    <row r="782" spans="1:9" ht="24">
      <c r="A782" s="125" t="s">
        <v>84</v>
      </c>
      <c r="B782" s="85" t="s">
        <v>243</v>
      </c>
      <c r="C782" s="149" t="s">
        <v>798</v>
      </c>
      <c r="D782" s="150" t="s">
        <v>85</v>
      </c>
      <c r="E782" s="150"/>
      <c r="F782" s="145">
        <f>F783+F784+F785+F786+F787</f>
        <v>24236.6</v>
      </c>
      <c r="G782" s="145">
        <f t="shared" ref="G782:H782" si="325">G783+G784+G785+G786+G787</f>
        <v>21699.9</v>
      </c>
      <c r="H782" s="146">
        <f t="shared" si="325"/>
        <v>21699.9</v>
      </c>
      <c r="I782" s="77"/>
    </row>
    <row r="783" spans="1:9" ht="12.75">
      <c r="A783" s="147" t="s">
        <v>86</v>
      </c>
      <c r="B783" s="85" t="s">
        <v>243</v>
      </c>
      <c r="C783" s="149" t="s">
        <v>798</v>
      </c>
      <c r="D783" s="150" t="s">
        <v>87</v>
      </c>
      <c r="E783" s="150">
        <v>900100</v>
      </c>
      <c r="F783" s="145">
        <v>9411.2000000000007</v>
      </c>
      <c r="G783" s="145">
        <v>13316.3</v>
      </c>
      <c r="H783" s="146">
        <v>13316.3</v>
      </c>
      <c r="I783" s="77"/>
    </row>
    <row r="784" spans="1:9" ht="12.75">
      <c r="A784" s="147" t="s">
        <v>86</v>
      </c>
      <c r="B784" s="85" t="s">
        <v>243</v>
      </c>
      <c r="C784" s="149" t="s">
        <v>798</v>
      </c>
      <c r="D784" s="150" t="s">
        <v>87</v>
      </c>
      <c r="E784" s="150">
        <v>900100</v>
      </c>
      <c r="F784" s="145">
        <v>640.5</v>
      </c>
      <c r="G784" s="145"/>
      <c r="H784" s="146"/>
      <c r="I784" s="77"/>
    </row>
    <row r="785" spans="1:9" ht="12.75">
      <c r="A785" s="147" t="s">
        <v>98</v>
      </c>
      <c r="B785" s="85" t="s">
        <v>243</v>
      </c>
      <c r="C785" s="149" t="s">
        <v>798</v>
      </c>
      <c r="D785" s="150" t="s">
        <v>99</v>
      </c>
      <c r="E785" s="150">
        <v>900100</v>
      </c>
      <c r="F785" s="145">
        <v>12903.9</v>
      </c>
      <c r="G785" s="145">
        <v>8383.6</v>
      </c>
      <c r="H785" s="146">
        <v>8383.6</v>
      </c>
      <c r="I785" s="77"/>
    </row>
    <row r="786" spans="1:9" ht="12.75">
      <c r="A786" s="147" t="s">
        <v>98</v>
      </c>
      <c r="B786" s="85" t="s">
        <v>243</v>
      </c>
      <c r="C786" s="149" t="s">
        <v>798</v>
      </c>
      <c r="D786" s="150" t="s">
        <v>99</v>
      </c>
      <c r="E786" s="150">
        <v>900100</v>
      </c>
      <c r="F786" s="145">
        <v>640.5</v>
      </c>
      <c r="G786" s="145"/>
      <c r="H786" s="146"/>
      <c r="I786" s="77"/>
    </row>
    <row r="787" spans="1:9" ht="25.5">
      <c r="A787" s="147" t="s">
        <v>131</v>
      </c>
      <c r="B787" s="85" t="s">
        <v>243</v>
      </c>
      <c r="C787" s="149" t="s">
        <v>798</v>
      </c>
      <c r="D787" s="150">
        <v>630</v>
      </c>
      <c r="E787" s="150">
        <v>900100</v>
      </c>
      <c r="F787" s="145">
        <v>640.5</v>
      </c>
      <c r="G787" s="145"/>
      <c r="H787" s="146"/>
      <c r="I787" s="77"/>
    </row>
    <row r="788" spans="1:9" ht="38.25">
      <c r="A788" s="147" t="s">
        <v>101</v>
      </c>
      <c r="B788" s="85" t="s">
        <v>243</v>
      </c>
      <c r="C788" s="149" t="s">
        <v>798</v>
      </c>
      <c r="D788" s="150">
        <v>810</v>
      </c>
      <c r="E788" s="150">
        <v>900100</v>
      </c>
      <c r="F788" s="145">
        <v>640.5</v>
      </c>
      <c r="G788" s="145"/>
      <c r="H788" s="146"/>
      <c r="I788" s="77"/>
    </row>
    <row r="789" spans="1:9" ht="24">
      <c r="A789" s="211" t="s">
        <v>286</v>
      </c>
      <c r="B789" s="82" t="s">
        <v>243</v>
      </c>
      <c r="C789" s="84" t="s">
        <v>157</v>
      </c>
      <c r="D789" s="87"/>
      <c r="E789" s="89"/>
      <c r="F789" s="81">
        <f>F790</f>
        <v>133.80000000000001</v>
      </c>
      <c r="G789" s="81">
        <f t="shared" ref="G789:H792" si="326">G790</f>
        <v>133.80000000000001</v>
      </c>
      <c r="H789" s="133">
        <f t="shared" si="326"/>
        <v>133.80000000000001</v>
      </c>
      <c r="I789" s="77"/>
    </row>
    <row r="790" spans="1:9" ht="24">
      <c r="A790" s="211" t="s">
        <v>448</v>
      </c>
      <c r="B790" s="82" t="s">
        <v>243</v>
      </c>
      <c r="C790" s="84" t="s">
        <v>449</v>
      </c>
      <c r="D790" s="87"/>
      <c r="E790" s="89"/>
      <c r="F790" s="81">
        <f>F791</f>
        <v>133.80000000000001</v>
      </c>
      <c r="G790" s="81">
        <f t="shared" si="326"/>
        <v>133.80000000000001</v>
      </c>
      <c r="H790" s="133">
        <f t="shared" si="326"/>
        <v>133.80000000000001</v>
      </c>
      <c r="I790" s="77"/>
    </row>
    <row r="791" spans="1:9" ht="24">
      <c r="A791" s="208" t="s">
        <v>450</v>
      </c>
      <c r="B791" s="82" t="s">
        <v>243</v>
      </c>
      <c r="C791" s="84" t="s">
        <v>451</v>
      </c>
      <c r="D791" s="87"/>
      <c r="E791" s="89"/>
      <c r="F791" s="81">
        <f>F792</f>
        <v>133.80000000000001</v>
      </c>
      <c r="G791" s="81">
        <f t="shared" si="326"/>
        <v>133.80000000000001</v>
      </c>
      <c r="H791" s="133">
        <f t="shared" si="326"/>
        <v>133.80000000000001</v>
      </c>
      <c r="I791" s="77"/>
    </row>
    <row r="792" spans="1:9" ht="48">
      <c r="A792" s="235" t="s">
        <v>689</v>
      </c>
      <c r="B792" s="85" t="s">
        <v>243</v>
      </c>
      <c r="C792" s="103" t="s">
        <v>564</v>
      </c>
      <c r="D792" s="87"/>
      <c r="E792" s="89"/>
      <c r="F792" s="88">
        <f>F793</f>
        <v>133.80000000000001</v>
      </c>
      <c r="G792" s="88">
        <f t="shared" si="326"/>
        <v>133.80000000000001</v>
      </c>
      <c r="H792" s="113">
        <f t="shared" si="326"/>
        <v>133.80000000000001</v>
      </c>
      <c r="I792" s="77"/>
    </row>
    <row r="793" spans="1:9" ht="24">
      <c r="A793" s="125" t="s">
        <v>84</v>
      </c>
      <c r="B793" s="85" t="s">
        <v>243</v>
      </c>
      <c r="C793" s="103" t="s">
        <v>564</v>
      </c>
      <c r="D793" s="89" t="s">
        <v>85</v>
      </c>
      <c r="E793" s="89"/>
      <c r="F793" s="88">
        <f>F794+F795</f>
        <v>133.80000000000001</v>
      </c>
      <c r="G793" s="88">
        <f t="shared" ref="G793:H793" si="327">G794+G795</f>
        <v>133.80000000000001</v>
      </c>
      <c r="H793" s="113">
        <f t="shared" si="327"/>
        <v>133.80000000000001</v>
      </c>
      <c r="I793" s="77"/>
    </row>
    <row r="794" spans="1:9">
      <c r="A794" s="125" t="s">
        <v>86</v>
      </c>
      <c r="B794" s="85" t="s">
        <v>243</v>
      </c>
      <c r="C794" s="103" t="s">
        <v>564</v>
      </c>
      <c r="D794" s="89" t="s">
        <v>87</v>
      </c>
      <c r="E794" s="89">
        <v>900100</v>
      </c>
      <c r="F794" s="121">
        <v>82.7</v>
      </c>
      <c r="G794" s="121">
        <v>82.7</v>
      </c>
      <c r="H794" s="249">
        <v>82.7</v>
      </c>
      <c r="I794" s="77"/>
    </row>
    <row r="795" spans="1:9">
      <c r="A795" s="125" t="s">
        <v>98</v>
      </c>
      <c r="B795" s="85" t="s">
        <v>243</v>
      </c>
      <c r="C795" s="103" t="s">
        <v>564</v>
      </c>
      <c r="D795" s="89">
        <v>620</v>
      </c>
      <c r="E795" s="89">
        <v>900100</v>
      </c>
      <c r="F795" s="121">
        <v>51.1</v>
      </c>
      <c r="G795" s="121">
        <v>51.1</v>
      </c>
      <c r="H795" s="249">
        <v>51.1</v>
      </c>
      <c r="I795" s="77"/>
    </row>
    <row r="796" spans="1:9">
      <c r="A796" s="219" t="s">
        <v>215</v>
      </c>
      <c r="B796" s="82" t="s">
        <v>243</v>
      </c>
      <c r="C796" s="95" t="s">
        <v>160</v>
      </c>
      <c r="D796" s="94"/>
      <c r="E796" s="94"/>
      <c r="F796" s="81">
        <f>F797</f>
        <v>400</v>
      </c>
      <c r="G796" s="81">
        <f t="shared" ref="G796:H797" si="328">G797</f>
        <v>0</v>
      </c>
      <c r="H796" s="133">
        <f t="shared" si="328"/>
        <v>0</v>
      </c>
      <c r="I796" s="77"/>
    </row>
    <row r="797" spans="1:9">
      <c r="A797" s="159" t="s">
        <v>708</v>
      </c>
      <c r="B797" s="82" t="s">
        <v>243</v>
      </c>
      <c r="C797" s="127" t="s">
        <v>709</v>
      </c>
      <c r="D797" s="94"/>
      <c r="E797" s="94"/>
      <c r="F797" s="81">
        <f>F798</f>
        <v>400</v>
      </c>
      <c r="G797" s="81">
        <f t="shared" si="328"/>
        <v>0</v>
      </c>
      <c r="H797" s="133">
        <f t="shared" si="328"/>
        <v>0</v>
      </c>
      <c r="I797" s="77"/>
    </row>
    <row r="798" spans="1:9" ht="24">
      <c r="A798" s="125" t="s">
        <v>84</v>
      </c>
      <c r="B798" s="85" t="s">
        <v>243</v>
      </c>
      <c r="C798" s="111" t="s">
        <v>709</v>
      </c>
      <c r="D798" s="89">
        <v>600</v>
      </c>
      <c r="E798" s="89"/>
      <c r="F798" s="88">
        <f>F799+F800</f>
        <v>400</v>
      </c>
      <c r="G798" s="88">
        <f t="shared" ref="G798:H798" si="329">G799+G800</f>
        <v>0</v>
      </c>
      <c r="H798" s="113">
        <f t="shared" si="329"/>
        <v>0</v>
      </c>
      <c r="I798" s="77"/>
    </row>
    <row r="799" spans="1:9">
      <c r="A799" s="125" t="s">
        <v>86</v>
      </c>
      <c r="B799" s="85" t="s">
        <v>243</v>
      </c>
      <c r="C799" s="111" t="s">
        <v>709</v>
      </c>
      <c r="D799" s="89">
        <v>610</v>
      </c>
      <c r="E799" s="89">
        <v>900100</v>
      </c>
      <c r="F799" s="88">
        <v>200</v>
      </c>
      <c r="G799" s="88">
        <v>0</v>
      </c>
      <c r="H799" s="113">
        <v>0</v>
      </c>
      <c r="I799" s="77"/>
    </row>
    <row r="800" spans="1:9">
      <c r="A800" s="125" t="s">
        <v>98</v>
      </c>
      <c r="B800" s="85" t="s">
        <v>243</v>
      </c>
      <c r="C800" s="111" t="s">
        <v>709</v>
      </c>
      <c r="D800" s="89">
        <v>620</v>
      </c>
      <c r="E800" s="89">
        <v>900100</v>
      </c>
      <c r="F800" s="88">
        <v>200</v>
      </c>
      <c r="G800" s="88">
        <v>0</v>
      </c>
      <c r="H800" s="113">
        <v>0</v>
      </c>
      <c r="I800" s="77"/>
    </row>
    <row r="801" spans="1:9" s="135" customFormat="1">
      <c r="A801" s="241" t="s">
        <v>124</v>
      </c>
      <c r="B801" s="82" t="s">
        <v>244</v>
      </c>
      <c r="C801" s="83"/>
      <c r="D801" s="83"/>
      <c r="E801" s="83"/>
      <c r="F801" s="81">
        <f>F802+F808</f>
        <v>6400</v>
      </c>
      <c r="G801" s="81">
        <f t="shared" ref="G801:I801" si="330">G802+G808</f>
        <v>6400</v>
      </c>
      <c r="H801" s="133">
        <f t="shared" si="330"/>
        <v>6400</v>
      </c>
      <c r="I801" s="109">
        <f t="shared" si="330"/>
        <v>0</v>
      </c>
    </row>
    <row r="802" spans="1:9" s="135" customFormat="1" ht="24">
      <c r="A802" s="211" t="s">
        <v>286</v>
      </c>
      <c r="B802" s="82" t="s">
        <v>244</v>
      </c>
      <c r="C802" s="84" t="s">
        <v>157</v>
      </c>
      <c r="D802" s="83"/>
      <c r="E802" s="83"/>
      <c r="F802" s="81">
        <f>F803</f>
        <v>100</v>
      </c>
      <c r="G802" s="81">
        <f t="shared" ref="G802:I802" si="331">G803</f>
        <v>100</v>
      </c>
      <c r="H802" s="133">
        <f t="shared" si="331"/>
        <v>100</v>
      </c>
      <c r="I802" s="109">
        <f t="shared" si="331"/>
        <v>0</v>
      </c>
    </row>
    <row r="803" spans="1:9" s="135" customFormat="1" ht="24">
      <c r="A803" s="211" t="s">
        <v>448</v>
      </c>
      <c r="B803" s="82" t="s">
        <v>244</v>
      </c>
      <c r="C803" s="84" t="s">
        <v>449</v>
      </c>
      <c r="D803" s="110"/>
      <c r="E803" s="110"/>
      <c r="F803" s="81">
        <f t="shared" ref="F803:H805" si="332">F804</f>
        <v>100</v>
      </c>
      <c r="G803" s="81">
        <f t="shared" si="332"/>
        <v>100</v>
      </c>
      <c r="H803" s="133">
        <f t="shared" si="332"/>
        <v>100</v>
      </c>
      <c r="I803" s="136"/>
    </row>
    <row r="804" spans="1:9" s="135" customFormat="1" ht="24">
      <c r="A804" s="208" t="s">
        <v>450</v>
      </c>
      <c r="B804" s="82" t="s">
        <v>244</v>
      </c>
      <c r="C804" s="84" t="s">
        <v>451</v>
      </c>
      <c r="D804" s="94"/>
      <c r="E804" s="94"/>
      <c r="F804" s="81">
        <f t="shared" si="332"/>
        <v>100</v>
      </c>
      <c r="G804" s="81">
        <f t="shared" si="332"/>
        <v>100</v>
      </c>
      <c r="H804" s="133">
        <f t="shared" si="332"/>
        <v>100</v>
      </c>
      <c r="I804" s="136"/>
    </row>
    <row r="805" spans="1:9" s="135" customFormat="1" ht="48">
      <c r="A805" s="235" t="s">
        <v>689</v>
      </c>
      <c r="B805" s="85" t="s">
        <v>244</v>
      </c>
      <c r="C805" s="103" t="s">
        <v>564</v>
      </c>
      <c r="D805" s="89"/>
      <c r="E805" s="89"/>
      <c r="F805" s="88">
        <f>F806</f>
        <v>100</v>
      </c>
      <c r="G805" s="88">
        <f t="shared" si="332"/>
        <v>100</v>
      </c>
      <c r="H805" s="113">
        <f t="shared" si="332"/>
        <v>100</v>
      </c>
      <c r="I805" s="136"/>
    </row>
    <row r="806" spans="1:9" s="135" customFormat="1" ht="24">
      <c r="A806" s="125" t="s">
        <v>84</v>
      </c>
      <c r="B806" s="85" t="s">
        <v>244</v>
      </c>
      <c r="C806" s="103" t="s">
        <v>564</v>
      </c>
      <c r="D806" s="89" t="s">
        <v>85</v>
      </c>
      <c r="E806" s="89"/>
      <c r="F806" s="88">
        <f>F807</f>
        <v>100</v>
      </c>
      <c r="G806" s="88">
        <f t="shared" ref="G806:H806" si="333">G807</f>
        <v>100</v>
      </c>
      <c r="H806" s="113">
        <f t="shared" si="333"/>
        <v>100</v>
      </c>
      <c r="I806" s="136"/>
    </row>
    <row r="807" spans="1:9" s="135" customFormat="1">
      <c r="A807" s="125" t="s">
        <v>86</v>
      </c>
      <c r="B807" s="85" t="s">
        <v>244</v>
      </c>
      <c r="C807" s="103" t="s">
        <v>564</v>
      </c>
      <c r="D807" s="89" t="s">
        <v>87</v>
      </c>
      <c r="E807" s="89">
        <v>900100</v>
      </c>
      <c r="F807" s="88">
        <v>100</v>
      </c>
      <c r="G807" s="88">
        <v>100</v>
      </c>
      <c r="H807" s="113">
        <v>100</v>
      </c>
      <c r="I807" s="136"/>
    </row>
    <row r="808" spans="1:9" ht="36">
      <c r="A808" s="161" t="s">
        <v>313</v>
      </c>
      <c r="B808" s="82" t="s">
        <v>244</v>
      </c>
      <c r="C808" s="91" t="s">
        <v>171</v>
      </c>
      <c r="D808" s="91"/>
      <c r="E808" s="91"/>
      <c r="F808" s="81">
        <f>F809</f>
        <v>6300</v>
      </c>
      <c r="G808" s="81">
        <f t="shared" ref="G808:H809" si="334">G809</f>
        <v>6300</v>
      </c>
      <c r="H808" s="133">
        <f t="shared" si="334"/>
        <v>6300</v>
      </c>
      <c r="I808" s="77"/>
    </row>
    <row r="809" spans="1:9">
      <c r="A809" s="161" t="s">
        <v>506</v>
      </c>
      <c r="B809" s="82" t="s">
        <v>244</v>
      </c>
      <c r="C809" s="84" t="s">
        <v>510</v>
      </c>
      <c r="D809" s="94"/>
      <c r="E809" s="94"/>
      <c r="F809" s="81">
        <f>F810</f>
        <v>6300</v>
      </c>
      <c r="G809" s="81">
        <f t="shared" si="334"/>
        <v>6300</v>
      </c>
      <c r="H809" s="133">
        <f t="shared" si="334"/>
        <v>6300</v>
      </c>
      <c r="I809" s="77"/>
    </row>
    <row r="810" spans="1:9" ht="48">
      <c r="A810" s="223" t="s">
        <v>507</v>
      </c>
      <c r="B810" s="82" t="s">
        <v>244</v>
      </c>
      <c r="C810" s="84" t="s">
        <v>511</v>
      </c>
      <c r="D810" s="102"/>
      <c r="E810" s="102"/>
      <c r="F810" s="81">
        <f>F814+F811</f>
        <v>6300</v>
      </c>
      <c r="G810" s="81">
        <f t="shared" ref="G810:H810" si="335">G814+G811</f>
        <v>6300</v>
      </c>
      <c r="H810" s="133">
        <f t="shared" si="335"/>
        <v>6300</v>
      </c>
      <c r="I810" s="77"/>
    </row>
    <row r="811" spans="1:9" ht="36">
      <c r="A811" s="238" t="s">
        <v>508</v>
      </c>
      <c r="B811" s="85" t="s">
        <v>244</v>
      </c>
      <c r="C811" s="86" t="s">
        <v>512</v>
      </c>
      <c r="D811" s="104"/>
      <c r="E811" s="104"/>
      <c r="F811" s="88">
        <f t="shared" ref="F811:H812" si="336">F812</f>
        <v>400</v>
      </c>
      <c r="G811" s="88">
        <f t="shared" si="336"/>
        <v>400</v>
      </c>
      <c r="H811" s="113">
        <f t="shared" si="336"/>
        <v>400</v>
      </c>
      <c r="I811" s="77"/>
    </row>
    <row r="812" spans="1:9" ht="24">
      <c r="A812" s="125" t="s">
        <v>84</v>
      </c>
      <c r="B812" s="85" t="s">
        <v>244</v>
      </c>
      <c r="C812" s="86" t="s">
        <v>512</v>
      </c>
      <c r="D812" s="93">
        <v>600</v>
      </c>
      <c r="E812" s="93"/>
      <c r="F812" s="88">
        <f t="shared" si="336"/>
        <v>400</v>
      </c>
      <c r="G812" s="88">
        <f t="shared" si="336"/>
        <v>400</v>
      </c>
      <c r="H812" s="113">
        <f t="shared" si="336"/>
        <v>400</v>
      </c>
      <c r="I812" s="77"/>
    </row>
    <row r="813" spans="1:9">
      <c r="A813" s="125" t="s">
        <v>86</v>
      </c>
      <c r="B813" s="85" t="s">
        <v>244</v>
      </c>
      <c r="C813" s="86" t="s">
        <v>512</v>
      </c>
      <c r="D813" s="93">
        <v>610</v>
      </c>
      <c r="E813" s="89">
        <v>900100</v>
      </c>
      <c r="F813" s="88">
        <v>400</v>
      </c>
      <c r="G813" s="88">
        <v>400</v>
      </c>
      <c r="H813" s="113">
        <v>400</v>
      </c>
      <c r="I813" s="77"/>
    </row>
    <row r="814" spans="1:9" ht="24">
      <c r="A814" s="238" t="s">
        <v>509</v>
      </c>
      <c r="B814" s="85" t="s">
        <v>244</v>
      </c>
      <c r="C814" s="86" t="s">
        <v>513</v>
      </c>
      <c r="D814" s="89"/>
      <c r="E814" s="89"/>
      <c r="F814" s="88">
        <f t="shared" ref="F814:H815" si="337">F815</f>
        <v>5900</v>
      </c>
      <c r="G814" s="88">
        <f t="shared" si="337"/>
        <v>5900</v>
      </c>
      <c r="H814" s="113">
        <f t="shared" si="337"/>
        <v>5900</v>
      </c>
      <c r="I814" s="77"/>
    </row>
    <row r="815" spans="1:9" ht="24">
      <c r="A815" s="125" t="s">
        <v>84</v>
      </c>
      <c r="B815" s="85" t="s">
        <v>244</v>
      </c>
      <c r="C815" s="86" t="s">
        <v>513</v>
      </c>
      <c r="D815" s="93">
        <v>600</v>
      </c>
      <c r="E815" s="93"/>
      <c r="F815" s="88">
        <f t="shared" si="337"/>
        <v>5900</v>
      </c>
      <c r="G815" s="88">
        <f t="shared" si="337"/>
        <v>5900</v>
      </c>
      <c r="H815" s="113">
        <f t="shared" si="337"/>
        <v>5900</v>
      </c>
      <c r="I815" s="77"/>
    </row>
    <row r="816" spans="1:9">
      <c r="A816" s="125" t="s">
        <v>86</v>
      </c>
      <c r="B816" s="85" t="s">
        <v>244</v>
      </c>
      <c r="C816" s="86" t="s">
        <v>513</v>
      </c>
      <c r="D816" s="93">
        <v>610</v>
      </c>
      <c r="E816" s="89">
        <v>900100</v>
      </c>
      <c r="F816" s="88">
        <v>5900</v>
      </c>
      <c r="G816" s="88">
        <v>5900</v>
      </c>
      <c r="H816" s="113">
        <v>5900</v>
      </c>
      <c r="I816" s="77"/>
    </row>
    <row r="817" spans="1:9">
      <c r="A817" s="241" t="s">
        <v>125</v>
      </c>
      <c r="B817" s="82" t="s">
        <v>245</v>
      </c>
      <c r="C817" s="83"/>
      <c r="D817" s="83"/>
      <c r="E817" s="83"/>
      <c r="F817" s="81">
        <f>F818+F829+F841</f>
        <v>29321.599999999999</v>
      </c>
      <c r="G817" s="81">
        <f t="shared" ref="G817:H817" si="338">G818+G829+G841</f>
        <v>29321.599999999999</v>
      </c>
      <c r="H817" s="81">
        <f t="shared" si="338"/>
        <v>29321.599999999999</v>
      </c>
      <c r="I817" s="77"/>
    </row>
    <row r="818" spans="1:9">
      <c r="A818" s="242" t="s">
        <v>519</v>
      </c>
      <c r="B818" s="82" t="s">
        <v>245</v>
      </c>
      <c r="C818" s="84" t="s">
        <v>201</v>
      </c>
      <c r="D818" s="83"/>
      <c r="E818" s="83"/>
      <c r="F818" s="81">
        <f>F819</f>
        <v>20282.599999999999</v>
      </c>
      <c r="G818" s="81">
        <f t="shared" ref="G818:H818" si="339">G819</f>
        <v>20282.599999999999</v>
      </c>
      <c r="H818" s="133">
        <f t="shared" si="339"/>
        <v>20282.599999999999</v>
      </c>
      <c r="I818" s="77"/>
    </row>
    <row r="819" spans="1:9">
      <c r="A819" s="161" t="s">
        <v>688</v>
      </c>
      <c r="B819" s="90" t="s">
        <v>245</v>
      </c>
      <c r="C819" s="84" t="s">
        <v>546</v>
      </c>
      <c r="D819" s="94"/>
      <c r="E819" s="94"/>
      <c r="F819" s="81">
        <f t="shared" ref="F819:H819" si="340">F820</f>
        <v>20282.599999999999</v>
      </c>
      <c r="G819" s="81">
        <f t="shared" si="340"/>
        <v>20282.599999999999</v>
      </c>
      <c r="H819" s="133">
        <f t="shared" si="340"/>
        <v>20282.599999999999</v>
      </c>
      <c r="I819" s="77"/>
    </row>
    <row r="820" spans="1:9" ht="24">
      <c r="A820" s="161" t="s">
        <v>279</v>
      </c>
      <c r="B820" s="82" t="s">
        <v>245</v>
      </c>
      <c r="C820" s="84" t="s">
        <v>547</v>
      </c>
      <c r="D820" s="97"/>
      <c r="E820" s="97"/>
      <c r="F820" s="81">
        <f>F821+F826</f>
        <v>20282.599999999999</v>
      </c>
      <c r="G820" s="81">
        <f t="shared" ref="G820:H820" si="341">G821+G826</f>
        <v>20282.599999999999</v>
      </c>
      <c r="H820" s="133">
        <f t="shared" si="341"/>
        <v>20282.599999999999</v>
      </c>
      <c r="I820" s="77"/>
    </row>
    <row r="821" spans="1:9">
      <c r="A821" s="209" t="s">
        <v>61</v>
      </c>
      <c r="B821" s="85" t="s">
        <v>245</v>
      </c>
      <c r="C821" s="86" t="s">
        <v>554</v>
      </c>
      <c r="D821" s="96"/>
      <c r="E821" s="96"/>
      <c r="F821" s="88">
        <f>F822+F824</f>
        <v>10483.5</v>
      </c>
      <c r="G821" s="88">
        <f t="shared" ref="G821:H821" si="342">G822+G824</f>
        <v>10483.5</v>
      </c>
      <c r="H821" s="113">
        <f t="shared" si="342"/>
        <v>10483.5</v>
      </c>
      <c r="I821" s="77"/>
    </row>
    <row r="822" spans="1:9" ht="36">
      <c r="A822" s="125" t="s">
        <v>62</v>
      </c>
      <c r="B822" s="85" t="s">
        <v>245</v>
      </c>
      <c r="C822" s="86" t="s">
        <v>554</v>
      </c>
      <c r="D822" s="89" t="s">
        <v>63</v>
      </c>
      <c r="E822" s="89"/>
      <c r="F822" s="88">
        <f>F823</f>
        <v>10110.700000000001</v>
      </c>
      <c r="G822" s="88">
        <f t="shared" ref="G822:H822" si="343">G823</f>
        <v>10110.700000000001</v>
      </c>
      <c r="H822" s="113">
        <f t="shared" si="343"/>
        <v>10110.700000000001</v>
      </c>
      <c r="I822" s="77"/>
    </row>
    <row r="823" spans="1:9">
      <c r="A823" s="125" t="s">
        <v>64</v>
      </c>
      <c r="B823" s="85" t="s">
        <v>245</v>
      </c>
      <c r="C823" s="86" t="s">
        <v>554</v>
      </c>
      <c r="D823" s="89" t="s">
        <v>65</v>
      </c>
      <c r="E823" s="89">
        <v>900100</v>
      </c>
      <c r="F823" s="88">
        <v>10110.700000000001</v>
      </c>
      <c r="G823" s="88">
        <v>10110.700000000001</v>
      </c>
      <c r="H823" s="113">
        <v>10110.700000000001</v>
      </c>
      <c r="I823" s="77"/>
    </row>
    <row r="824" spans="1:9" ht="24">
      <c r="A824" s="125" t="s">
        <v>67</v>
      </c>
      <c r="B824" s="85" t="s">
        <v>245</v>
      </c>
      <c r="C824" s="86" t="s">
        <v>554</v>
      </c>
      <c r="D824" s="89" t="s">
        <v>68</v>
      </c>
      <c r="E824" s="89"/>
      <c r="F824" s="88">
        <f>F825</f>
        <v>372.8</v>
      </c>
      <c r="G824" s="88">
        <f t="shared" ref="G824:H824" si="344">G825</f>
        <v>372.8</v>
      </c>
      <c r="H824" s="113">
        <f t="shared" si="344"/>
        <v>372.8</v>
      </c>
      <c r="I824" s="77"/>
    </row>
    <row r="825" spans="1:9" ht="24">
      <c r="A825" s="125" t="s">
        <v>69</v>
      </c>
      <c r="B825" s="85" t="s">
        <v>245</v>
      </c>
      <c r="C825" s="86" t="s">
        <v>554</v>
      </c>
      <c r="D825" s="89" t="s">
        <v>70</v>
      </c>
      <c r="E825" s="89">
        <v>900100</v>
      </c>
      <c r="F825" s="88">
        <v>372.8</v>
      </c>
      <c r="G825" s="88">
        <v>372.8</v>
      </c>
      <c r="H825" s="113">
        <v>372.8</v>
      </c>
      <c r="I825" s="77"/>
    </row>
    <row r="826" spans="1:9">
      <c r="A826" s="209" t="s">
        <v>548</v>
      </c>
      <c r="B826" s="85" t="s">
        <v>245</v>
      </c>
      <c r="C826" s="86" t="s">
        <v>555</v>
      </c>
      <c r="D826" s="97"/>
      <c r="E826" s="97"/>
      <c r="F826" s="88">
        <f t="shared" ref="F826:H827" si="345">F827</f>
        <v>9799.1</v>
      </c>
      <c r="G826" s="88">
        <f t="shared" si="345"/>
        <v>9799.1</v>
      </c>
      <c r="H826" s="113">
        <f t="shared" si="345"/>
        <v>9799.1</v>
      </c>
      <c r="I826" s="77"/>
    </row>
    <row r="827" spans="1:9" ht="24">
      <c r="A827" s="125" t="s">
        <v>84</v>
      </c>
      <c r="B827" s="85" t="s">
        <v>245</v>
      </c>
      <c r="C827" s="86" t="s">
        <v>555</v>
      </c>
      <c r="D827" s="89" t="s">
        <v>85</v>
      </c>
      <c r="E827" s="89"/>
      <c r="F827" s="88">
        <f t="shared" si="345"/>
        <v>9799.1</v>
      </c>
      <c r="G827" s="88">
        <f t="shared" si="345"/>
        <v>9799.1</v>
      </c>
      <c r="H827" s="113">
        <f t="shared" si="345"/>
        <v>9799.1</v>
      </c>
      <c r="I827" s="77"/>
    </row>
    <row r="828" spans="1:9" ht="12.75">
      <c r="A828" s="125" t="s">
        <v>86</v>
      </c>
      <c r="B828" s="85" t="s">
        <v>245</v>
      </c>
      <c r="C828" s="86" t="s">
        <v>555</v>
      </c>
      <c r="D828" s="89" t="s">
        <v>87</v>
      </c>
      <c r="E828" s="89">
        <v>900100</v>
      </c>
      <c r="F828" s="145">
        <v>9799.1</v>
      </c>
      <c r="G828" s="145">
        <v>9799.1</v>
      </c>
      <c r="H828" s="146">
        <v>9799.1</v>
      </c>
      <c r="I828" s="77"/>
    </row>
    <row r="829" spans="1:9">
      <c r="A829" s="201" t="s">
        <v>290</v>
      </c>
      <c r="B829" s="82" t="s">
        <v>245</v>
      </c>
      <c r="C829" s="84" t="s">
        <v>164</v>
      </c>
      <c r="D829" s="89"/>
      <c r="E829" s="89"/>
      <c r="F829" s="137">
        <f>F830</f>
        <v>8929</v>
      </c>
      <c r="G829" s="137">
        <f t="shared" ref="G829:H831" si="346">G830</f>
        <v>8929</v>
      </c>
      <c r="H829" s="250">
        <f t="shared" si="346"/>
        <v>8929</v>
      </c>
      <c r="I829" s="77"/>
    </row>
    <row r="830" spans="1:9">
      <c r="A830" s="201" t="s">
        <v>549</v>
      </c>
      <c r="B830" s="82" t="s">
        <v>245</v>
      </c>
      <c r="C830" s="84" t="s">
        <v>552</v>
      </c>
      <c r="D830" s="100"/>
      <c r="E830" s="100"/>
      <c r="F830" s="81">
        <f>F831</f>
        <v>8929</v>
      </c>
      <c r="G830" s="81">
        <f>G831</f>
        <v>8929</v>
      </c>
      <c r="H830" s="133">
        <f t="shared" si="346"/>
        <v>8929</v>
      </c>
      <c r="I830" s="77"/>
    </row>
    <row r="831" spans="1:9" ht="36">
      <c r="A831" s="205" t="s">
        <v>550</v>
      </c>
      <c r="B831" s="82" t="s">
        <v>245</v>
      </c>
      <c r="C831" s="84" t="s">
        <v>208</v>
      </c>
      <c r="D831" s="94"/>
      <c r="E831" s="94"/>
      <c r="F831" s="81">
        <f>F832</f>
        <v>8929</v>
      </c>
      <c r="G831" s="81">
        <f t="shared" ref="G831" si="347">G832</f>
        <v>8929</v>
      </c>
      <c r="H831" s="133">
        <f t="shared" si="346"/>
        <v>8929</v>
      </c>
      <c r="I831" s="77"/>
    </row>
    <row r="832" spans="1:9" ht="12.75">
      <c r="A832" s="163" t="s">
        <v>551</v>
      </c>
      <c r="B832" s="85" t="s">
        <v>245</v>
      </c>
      <c r="C832" s="86" t="s">
        <v>553</v>
      </c>
      <c r="D832" s="89"/>
      <c r="E832" s="89"/>
      <c r="F832" s="145">
        <f>F837+F833+F835</f>
        <v>8929</v>
      </c>
      <c r="G832" s="88">
        <f>G837+G833+G835</f>
        <v>8929</v>
      </c>
      <c r="H832" s="113">
        <f>H837+H833+H835</f>
        <v>8929</v>
      </c>
      <c r="I832" s="77"/>
    </row>
    <row r="833" spans="1:9" ht="24">
      <c r="A833" s="125" t="s">
        <v>67</v>
      </c>
      <c r="B833" s="85" t="s">
        <v>245</v>
      </c>
      <c r="C833" s="86" t="s">
        <v>553</v>
      </c>
      <c r="D833" s="89" t="s">
        <v>68</v>
      </c>
      <c r="E833" s="89"/>
      <c r="F833" s="145">
        <f>F834</f>
        <v>1804.9</v>
      </c>
      <c r="G833" s="88">
        <f t="shared" ref="G833:H833" si="348">G834</f>
        <v>2558.9</v>
      </c>
      <c r="H833" s="113">
        <f t="shared" si="348"/>
        <v>2558.9</v>
      </c>
      <c r="I833" s="77"/>
    </row>
    <row r="834" spans="1:9" ht="24">
      <c r="A834" s="125" t="s">
        <v>69</v>
      </c>
      <c r="B834" s="85" t="s">
        <v>245</v>
      </c>
      <c r="C834" s="86" t="s">
        <v>553</v>
      </c>
      <c r="D834" s="89" t="s">
        <v>70</v>
      </c>
      <c r="E834" s="89">
        <v>900302</v>
      </c>
      <c r="F834" s="145">
        <v>1804.9</v>
      </c>
      <c r="G834" s="88">
        <v>2558.9</v>
      </c>
      <c r="H834" s="113">
        <v>2558.9</v>
      </c>
      <c r="I834" s="77"/>
    </row>
    <row r="835" spans="1:9" ht="12.75">
      <c r="A835" s="125" t="s">
        <v>119</v>
      </c>
      <c r="B835" s="85" t="s">
        <v>245</v>
      </c>
      <c r="C835" s="86" t="s">
        <v>553</v>
      </c>
      <c r="D835" s="89" t="s">
        <v>120</v>
      </c>
      <c r="E835" s="104"/>
      <c r="F835" s="257">
        <f>F836</f>
        <v>554.20000000000005</v>
      </c>
      <c r="G835" s="115">
        <f t="shared" ref="G835:H835" si="349">G836</f>
        <v>1336</v>
      </c>
      <c r="H835" s="116">
        <f t="shared" si="349"/>
        <v>1336</v>
      </c>
      <c r="I835" s="77"/>
    </row>
    <row r="836" spans="1:9" ht="12.75">
      <c r="A836" s="125" t="s">
        <v>121</v>
      </c>
      <c r="B836" s="85" t="s">
        <v>245</v>
      </c>
      <c r="C836" s="86" t="s">
        <v>553</v>
      </c>
      <c r="D836" s="89" t="s">
        <v>122</v>
      </c>
      <c r="E836" s="89">
        <v>900100</v>
      </c>
      <c r="F836" s="257">
        <v>554.20000000000005</v>
      </c>
      <c r="G836" s="115">
        <v>1336</v>
      </c>
      <c r="H836" s="116">
        <v>1336</v>
      </c>
      <c r="I836" s="77"/>
    </row>
    <row r="837" spans="1:9" ht="24">
      <c r="A837" s="134" t="s">
        <v>84</v>
      </c>
      <c r="B837" s="85" t="s">
        <v>245</v>
      </c>
      <c r="C837" s="86" t="s">
        <v>553</v>
      </c>
      <c r="D837" s="104">
        <v>600</v>
      </c>
      <c r="E837" s="104"/>
      <c r="F837" s="145">
        <f>F838+F839+F840</f>
        <v>6569.9</v>
      </c>
      <c r="G837" s="88">
        <f t="shared" ref="G837:H837" si="350">G838+G839+G840</f>
        <v>5034.1000000000004</v>
      </c>
      <c r="H837" s="113">
        <f t="shared" si="350"/>
        <v>5034.1000000000004</v>
      </c>
      <c r="I837" s="77"/>
    </row>
    <row r="838" spans="1:9" ht="12.75">
      <c r="A838" s="134" t="s">
        <v>152</v>
      </c>
      <c r="B838" s="85" t="s">
        <v>245</v>
      </c>
      <c r="C838" s="86" t="s">
        <v>553</v>
      </c>
      <c r="D838" s="104">
        <v>610</v>
      </c>
      <c r="E838" s="89">
        <v>900302</v>
      </c>
      <c r="F838" s="145">
        <v>1124.0999999999999</v>
      </c>
      <c r="G838" s="88">
        <v>370.1</v>
      </c>
      <c r="H838" s="113">
        <v>370.1</v>
      </c>
      <c r="I838" s="77"/>
    </row>
    <row r="839" spans="1:9" ht="12.75">
      <c r="A839" s="134" t="s">
        <v>152</v>
      </c>
      <c r="B839" s="85" t="s">
        <v>245</v>
      </c>
      <c r="C839" s="86" t="s">
        <v>553</v>
      </c>
      <c r="D839" s="104">
        <v>610</v>
      </c>
      <c r="E839" s="89">
        <v>900100</v>
      </c>
      <c r="F839" s="257">
        <v>5439.9</v>
      </c>
      <c r="G839" s="115">
        <v>4658.1000000000004</v>
      </c>
      <c r="H839" s="116">
        <v>4658.1000000000004</v>
      </c>
      <c r="I839" s="77"/>
    </row>
    <row r="840" spans="1:9" ht="12.75">
      <c r="A840" s="125" t="s">
        <v>98</v>
      </c>
      <c r="B840" s="85" t="s">
        <v>245</v>
      </c>
      <c r="C840" s="86" t="s">
        <v>553</v>
      </c>
      <c r="D840" s="89" t="s">
        <v>99</v>
      </c>
      <c r="E840" s="89">
        <v>900100</v>
      </c>
      <c r="F840" s="257">
        <v>5.9</v>
      </c>
      <c r="G840" s="115">
        <v>5.9</v>
      </c>
      <c r="H840" s="116">
        <v>5.9</v>
      </c>
      <c r="I840" s="77"/>
    </row>
    <row r="841" spans="1:9" ht="25.5">
      <c r="A841" s="194" t="s">
        <v>388</v>
      </c>
      <c r="B841" s="172" t="s">
        <v>245</v>
      </c>
      <c r="C841" s="153" t="s">
        <v>186</v>
      </c>
      <c r="D841" s="150"/>
      <c r="E841" s="150"/>
      <c r="F841" s="273">
        <f>F842</f>
        <v>110</v>
      </c>
      <c r="G841" s="273">
        <f t="shared" ref="G841:H843" si="351">G842</f>
        <v>110</v>
      </c>
      <c r="H841" s="274">
        <f t="shared" si="351"/>
        <v>110</v>
      </c>
      <c r="I841" s="77"/>
    </row>
    <row r="842" spans="1:9" ht="12.75">
      <c r="A842" s="194" t="s">
        <v>428</v>
      </c>
      <c r="B842" s="172" t="s">
        <v>245</v>
      </c>
      <c r="C842" s="153" t="s">
        <v>429</v>
      </c>
      <c r="D842" s="150"/>
      <c r="E842" s="150"/>
      <c r="F842" s="273">
        <f>F843</f>
        <v>110</v>
      </c>
      <c r="G842" s="273">
        <f t="shared" si="351"/>
        <v>110</v>
      </c>
      <c r="H842" s="274">
        <f t="shared" si="351"/>
        <v>110</v>
      </c>
      <c r="I842" s="77"/>
    </row>
    <row r="843" spans="1:9" ht="25.5">
      <c r="A843" s="195" t="s">
        <v>430</v>
      </c>
      <c r="B843" s="172" t="s">
        <v>245</v>
      </c>
      <c r="C843" s="153" t="s">
        <v>431</v>
      </c>
      <c r="D843" s="150"/>
      <c r="E843" s="150"/>
      <c r="F843" s="273">
        <f>F844</f>
        <v>110</v>
      </c>
      <c r="G843" s="273">
        <f t="shared" si="351"/>
        <v>110</v>
      </c>
      <c r="H843" s="274">
        <f t="shared" si="351"/>
        <v>110</v>
      </c>
      <c r="I843" s="77"/>
    </row>
    <row r="844" spans="1:9" ht="12.75">
      <c r="A844" s="196" t="s">
        <v>442</v>
      </c>
      <c r="B844" s="156" t="s">
        <v>245</v>
      </c>
      <c r="C844" s="149" t="s">
        <v>443</v>
      </c>
      <c r="D844" s="150"/>
      <c r="E844" s="150"/>
      <c r="F844" s="145">
        <f t="shared" ref="F844:H845" si="352">F845</f>
        <v>110</v>
      </c>
      <c r="G844" s="145">
        <f t="shared" si="352"/>
        <v>110</v>
      </c>
      <c r="H844" s="146">
        <f t="shared" si="352"/>
        <v>110</v>
      </c>
      <c r="I844" s="77"/>
    </row>
    <row r="845" spans="1:9" ht="25.5">
      <c r="A845" s="147" t="s">
        <v>67</v>
      </c>
      <c r="B845" s="156" t="s">
        <v>245</v>
      </c>
      <c r="C845" s="149" t="s">
        <v>443</v>
      </c>
      <c r="D845" s="150" t="s">
        <v>68</v>
      </c>
      <c r="E845" s="150"/>
      <c r="F845" s="145">
        <f t="shared" si="352"/>
        <v>110</v>
      </c>
      <c r="G845" s="145">
        <f t="shared" si="352"/>
        <v>110</v>
      </c>
      <c r="H845" s="146">
        <f t="shared" si="352"/>
        <v>110</v>
      </c>
      <c r="I845" s="77"/>
    </row>
    <row r="846" spans="1:9" ht="25.5">
      <c r="A846" s="147" t="s">
        <v>69</v>
      </c>
      <c r="B846" s="156" t="s">
        <v>245</v>
      </c>
      <c r="C846" s="149" t="s">
        <v>443</v>
      </c>
      <c r="D846" s="150" t="s">
        <v>70</v>
      </c>
      <c r="E846" s="150">
        <v>900100</v>
      </c>
      <c r="F846" s="145">
        <v>110</v>
      </c>
      <c r="G846" s="145">
        <v>110</v>
      </c>
      <c r="H846" s="146">
        <v>110</v>
      </c>
      <c r="I846" s="77"/>
    </row>
    <row r="847" spans="1:9">
      <c r="A847" s="240" t="s">
        <v>127</v>
      </c>
      <c r="B847" s="79" t="s">
        <v>623</v>
      </c>
      <c r="C847" s="80"/>
      <c r="D847" s="80"/>
      <c r="E847" s="80"/>
      <c r="F847" s="81">
        <f>F848</f>
        <v>218656.3</v>
      </c>
      <c r="G847" s="81">
        <f t="shared" ref="G847:H847" si="353">G848</f>
        <v>170141.5</v>
      </c>
      <c r="H847" s="133">
        <f t="shared" si="353"/>
        <v>170141.5</v>
      </c>
      <c r="I847" s="77"/>
    </row>
    <row r="848" spans="1:9">
      <c r="A848" s="241" t="s">
        <v>128</v>
      </c>
      <c r="B848" s="82" t="s">
        <v>246</v>
      </c>
      <c r="C848" s="83"/>
      <c r="D848" s="83"/>
      <c r="E848" s="83"/>
      <c r="F848" s="81">
        <f>F849+F905+F898</f>
        <v>218656.3</v>
      </c>
      <c r="G848" s="81">
        <f t="shared" ref="G848:H848" si="354">G849+G905+G898</f>
        <v>170141.5</v>
      </c>
      <c r="H848" s="81">
        <f t="shared" si="354"/>
        <v>170141.5</v>
      </c>
      <c r="I848" s="77"/>
    </row>
    <row r="849" spans="1:9">
      <c r="A849" s="207" t="s">
        <v>265</v>
      </c>
      <c r="B849" s="82" t="s">
        <v>246</v>
      </c>
      <c r="C849" s="95" t="s">
        <v>169</v>
      </c>
      <c r="D849" s="100"/>
      <c r="E849" s="100"/>
      <c r="F849" s="81">
        <f>F850+F855+F863+F881+F889</f>
        <v>217123.4</v>
      </c>
      <c r="G849" s="81">
        <f>G850+G855+G863+G881+G889</f>
        <v>169941.5</v>
      </c>
      <c r="H849" s="133">
        <f>H850+H855+H863+H881+H889</f>
        <v>169941.5</v>
      </c>
      <c r="I849" s="77"/>
    </row>
    <row r="850" spans="1:9">
      <c r="A850" s="251" t="s">
        <v>807</v>
      </c>
      <c r="B850" s="82" t="s">
        <v>246</v>
      </c>
      <c r="C850" s="122" t="s">
        <v>195</v>
      </c>
      <c r="D850" s="97"/>
      <c r="E850" s="97"/>
      <c r="F850" s="81">
        <f t="shared" ref="F850:H853" si="355">F851</f>
        <v>10700</v>
      </c>
      <c r="G850" s="81">
        <f t="shared" si="355"/>
        <v>10700</v>
      </c>
      <c r="H850" s="133">
        <f t="shared" si="355"/>
        <v>10700</v>
      </c>
      <c r="I850" s="77"/>
    </row>
    <row r="851" spans="1:9" ht="24">
      <c r="A851" s="252" t="s">
        <v>468</v>
      </c>
      <c r="B851" s="82" t="s">
        <v>246</v>
      </c>
      <c r="C851" s="127" t="s">
        <v>196</v>
      </c>
      <c r="D851" s="110"/>
      <c r="E851" s="110"/>
      <c r="F851" s="81">
        <f t="shared" si="355"/>
        <v>10700</v>
      </c>
      <c r="G851" s="81">
        <f t="shared" si="355"/>
        <v>10700</v>
      </c>
      <c r="H851" s="133">
        <f>H852</f>
        <v>10700</v>
      </c>
      <c r="I851" s="77"/>
    </row>
    <row r="852" spans="1:9" ht="24">
      <c r="A852" s="125" t="s">
        <v>469</v>
      </c>
      <c r="B852" s="85" t="s">
        <v>246</v>
      </c>
      <c r="C852" s="111" t="s">
        <v>476</v>
      </c>
      <c r="D852" s="89"/>
      <c r="E852" s="89"/>
      <c r="F852" s="88">
        <f t="shared" si="355"/>
        <v>10700</v>
      </c>
      <c r="G852" s="88">
        <f t="shared" si="355"/>
        <v>10700</v>
      </c>
      <c r="H852" s="113">
        <f>H853</f>
        <v>10700</v>
      </c>
      <c r="I852" s="77"/>
    </row>
    <row r="853" spans="1:9" ht="24">
      <c r="A853" s="125" t="s">
        <v>84</v>
      </c>
      <c r="B853" s="85" t="s">
        <v>246</v>
      </c>
      <c r="C853" s="111" t="s">
        <v>476</v>
      </c>
      <c r="D853" s="89" t="s">
        <v>85</v>
      </c>
      <c r="E853" s="89"/>
      <c r="F853" s="88">
        <f t="shared" si="355"/>
        <v>10700</v>
      </c>
      <c r="G853" s="88">
        <f t="shared" si="355"/>
        <v>10700</v>
      </c>
      <c r="H853" s="113">
        <f>H854</f>
        <v>10700</v>
      </c>
      <c r="I853" s="77"/>
    </row>
    <row r="854" spans="1:9">
      <c r="A854" s="125" t="s">
        <v>86</v>
      </c>
      <c r="B854" s="85" t="s">
        <v>246</v>
      </c>
      <c r="C854" s="111" t="s">
        <v>476</v>
      </c>
      <c r="D854" s="89" t="s">
        <v>87</v>
      </c>
      <c r="E854" s="89">
        <v>900100</v>
      </c>
      <c r="F854" s="88">
        <v>10700</v>
      </c>
      <c r="G854" s="88">
        <v>10700</v>
      </c>
      <c r="H854" s="113">
        <v>10700</v>
      </c>
      <c r="I854" s="77"/>
    </row>
    <row r="855" spans="1:9">
      <c r="A855" s="159" t="s">
        <v>808</v>
      </c>
      <c r="B855" s="82" t="s">
        <v>246</v>
      </c>
      <c r="C855" s="127" t="s">
        <v>197</v>
      </c>
      <c r="D855" s="94"/>
      <c r="E855" s="94"/>
      <c r="F855" s="81">
        <f>F856</f>
        <v>39000</v>
      </c>
      <c r="G855" s="81">
        <f>G856</f>
        <v>39000</v>
      </c>
      <c r="H855" s="133">
        <f t="shared" ref="H855" si="356">H856</f>
        <v>39000</v>
      </c>
      <c r="I855" s="77"/>
    </row>
    <row r="856" spans="1:9" ht="24">
      <c r="A856" s="252" t="s">
        <v>470</v>
      </c>
      <c r="B856" s="82" t="s">
        <v>246</v>
      </c>
      <c r="C856" s="127" t="s">
        <v>198</v>
      </c>
      <c r="D856" s="110"/>
      <c r="E856" s="110"/>
      <c r="F856" s="81">
        <f>F857++F860</f>
        <v>39000</v>
      </c>
      <c r="G856" s="81">
        <f>G857++G860</f>
        <v>39000</v>
      </c>
      <c r="H856" s="133">
        <f>H857++H860</f>
        <v>39000</v>
      </c>
      <c r="I856" s="77"/>
    </row>
    <row r="857" spans="1:9" ht="24">
      <c r="A857" s="253" t="s">
        <v>471</v>
      </c>
      <c r="B857" s="85" t="s">
        <v>246</v>
      </c>
      <c r="C857" s="86" t="s">
        <v>477</v>
      </c>
      <c r="D857" s="89"/>
      <c r="E857" s="89"/>
      <c r="F857" s="88">
        <f t="shared" ref="F857:H858" si="357">F858</f>
        <v>38000</v>
      </c>
      <c r="G857" s="88">
        <f t="shared" si="357"/>
        <v>38000</v>
      </c>
      <c r="H857" s="113">
        <f t="shared" si="357"/>
        <v>38000</v>
      </c>
      <c r="I857" s="77"/>
    </row>
    <row r="858" spans="1:9" ht="24">
      <c r="A858" s="125" t="s">
        <v>84</v>
      </c>
      <c r="B858" s="85" t="s">
        <v>246</v>
      </c>
      <c r="C858" s="86" t="s">
        <v>477</v>
      </c>
      <c r="D858" s="89" t="s">
        <v>85</v>
      </c>
      <c r="E858" s="89"/>
      <c r="F858" s="88">
        <f t="shared" si="357"/>
        <v>38000</v>
      </c>
      <c r="G858" s="88">
        <f t="shared" si="357"/>
        <v>38000</v>
      </c>
      <c r="H858" s="113">
        <f t="shared" si="357"/>
        <v>38000</v>
      </c>
      <c r="I858" s="77"/>
    </row>
    <row r="859" spans="1:9">
      <c r="A859" s="125" t="s">
        <v>86</v>
      </c>
      <c r="B859" s="85" t="s">
        <v>246</v>
      </c>
      <c r="C859" s="86" t="s">
        <v>477</v>
      </c>
      <c r="D859" s="89" t="s">
        <v>87</v>
      </c>
      <c r="E859" s="89">
        <v>900100</v>
      </c>
      <c r="F859" s="88">
        <v>38000</v>
      </c>
      <c r="G859" s="88">
        <v>38000</v>
      </c>
      <c r="H859" s="113">
        <v>38000</v>
      </c>
      <c r="I859" s="77"/>
    </row>
    <row r="860" spans="1:9" ht="24">
      <c r="A860" s="253" t="s">
        <v>472</v>
      </c>
      <c r="B860" s="85" t="s">
        <v>246</v>
      </c>
      <c r="C860" s="86" t="s">
        <v>478</v>
      </c>
      <c r="D860" s="89"/>
      <c r="E860" s="89"/>
      <c r="F860" s="88">
        <f t="shared" ref="F860:H861" si="358">F861</f>
        <v>1000</v>
      </c>
      <c r="G860" s="88">
        <f t="shared" si="358"/>
        <v>1000</v>
      </c>
      <c r="H860" s="113">
        <f t="shared" si="358"/>
        <v>1000</v>
      </c>
      <c r="I860" s="77"/>
    </row>
    <row r="861" spans="1:9" ht="24">
      <c r="A861" s="125" t="s">
        <v>84</v>
      </c>
      <c r="B861" s="85" t="s">
        <v>246</v>
      </c>
      <c r="C861" s="86" t="s">
        <v>478</v>
      </c>
      <c r="D861" s="89" t="s">
        <v>85</v>
      </c>
      <c r="E861" s="89"/>
      <c r="F861" s="88">
        <f t="shared" si="358"/>
        <v>1000</v>
      </c>
      <c r="G861" s="88">
        <f t="shared" si="358"/>
        <v>1000</v>
      </c>
      <c r="H861" s="113">
        <f t="shared" si="358"/>
        <v>1000</v>
      </c>
      <c r="I861" s="77"/>
    </row>
    <row r="862" spans="1:9">
      <c r="A862" s="125" t="s">
        <v>86</v>
      </c>
      <c r="B862" s="85" t="s">
        <v>246</v>
      </c>
      <c r="C862" s="86" t="s">
        <v>478</v>
      </c>
      <c r="D862" s="89" t="s">
        <v>87</v>
      </c>
      <c r="E862" s="89">
        <v>900100</v>
      </c>
      <c r="F862" s="88">
        <v>1000</v>
      </c>
      <c r="G862" s="88">
        <v>1000</v>
      </c>
      <c r="H862" s="113">
        <v>1000</v>
      </c>
      <c r="I862" s="77"/>
    </row>
    <row r="863" spans="1:9" ht="24">
      <c r="A863" s="161" t="s">
        <v>809</v>
      </c>
      <c r="B863" s="82" t="s">
        <v>246</v>
      </c>
      <c r="C863" s="84" t="s">
        <v>199</v>
      </c>
      <c r="D863" s="100"/>
      <c r="E863" s="100"/>
      <c r="F863" s="81">
        <f>F864+F868</f>
        <v>127203.8</v>
      </c>
      <c r="G863" s="81">
        <f>G864+G868</f>
        <v>110841.5</v>
      </c>
      <c r="H863" s="133">
        <f>H864+H868</f>
        <v>110841.5</v>
      </c>
      <c r="I863" s="77"/>
    </row>
    <row r="864" spans="1:9" ht="24">
      <c r="A864" s="161" t="s">
        <v>474</v>
      </c>
      <c r="B864" s="82" t="s">
        <v>246</v>
      </c>
      <c r="C864" s="84" t="s">
        <v>200</v>
      </c>
      <c r="D864" s="138"/>
      <c r="E864" s="138"/>
      <c r="F864" s="81">
        <f t="shared" ref="F864:H866" si="359">F865</f>
        <v>4.5</v>
      </c>
      <c r="G864" s="81">
        <f t="shared" si="359"/>
        <v>4.5</v>
      </c>
      <c r="H864" s="133">
        <f t="shared" si="359"/>
        <v>4.5</v>
      </c>
      <c r="I864" s="77"/>
    </row>
    <row r="865" spans="1:9">
      <c r="A865" s="253" t="s">
        <v>475</v>
      </c>
      <c r="B865" s="85" t="s">
        <v>246</v>
      </c>
      <c r="C865" s="86" t="s">
        <v>479</v>
      </c>
      <c r="D865" s="98"/>
      <c r="E865" s="98"/>
      <c r="F865" s="88">
        <f t="shared" si="359"/>
        <v>4.5</v>
      </c>
      <c r="G865" s="88">
        <f t="shared" si="359"/>
        <v>4.5</v>
      </c>
      <c r="H865" s="113">
        <f t="shared" si="359"/>
        <v>4.5</v>
      </c>
      <c r="I865" s="77"/>
    </row>
    <row r="866" spans="1:9">
      <c r="A866" s="125" t="s">
        <v>119</v>
      </c>
      <c r="B866" s="85" t="s">
        <v>246</v>
      </c>
      <c r="C866" s="86" t="s">
        <v>479</v>
      </c>
      <c r="D866" s="89" t="s">
        <v>120</v>
      </c>
      <c r="E866" s="98"/>
      <c r="F866" s="88">
        <f t="shared" si="359"/>
        <v>4.5</v>
      </c>
      <c r="G866" s="88">
        <f>G867</f>
        <v>4.5</v>
      </c>
      <c r="H866" s="113">
        <f>H867</f>
        <v>4.5</v>
      </c>
      <c r="I866" s="77"/>
    </row>
    <row r="867" spans="1:9">
      <c r="A867" s="125" t="s">
        <v>129</v>
      </c>
      <c r="B867" s="85" t="s">
        <v>246</v>
      </c>
      <c r="C867" s="86" t="s">
        <v>479</v>
      </c>
      <c r="D867" s="89" t="s">
        <v>130</v>
      </c>
      <c r="E867" s="89">
        <v>900100</v>
      </c>
      <c r="F867" s="88">
        <v>4.5</v>
      </c>
      <c r="G867" s="88">
        <v>4.5</v>
      </c>
      <c r="H867" s="113">
        <v>4.5</v>
      </c>
      <c r="I867" s="77"/>
    </row>
    <row r="868" spans="1:9" ht="24">
      <c r="A868" s="159" t="s">
        <v>668</v>
      </c>
      <c r="B868" s="82" t="s">
        <v>246</v>
      </c>
      <c r="C868" s="84" t="s">
        <v>669</v>
      </c>
      <c r="D868" s="89"/>
      <c r="E868" s="89"/>
      <c r="F868" s="81">
        <f>F873+F869+F877</f>
        <v>127199.3</v>
      </c>
      <c r="G868" s="81">
        <f t="shared" ref="G868:H868" si="360">G873+G869+G877</f>
        <v>110837</v>
      </c>
      <c r="H868" s="133">
        <f t="shared" si="360"/>
        <v>110837</v>
      </c>
      <c r="I868" s="77"/>
    </row>
    <row r="869" spans="1:9">
      <c r="A869" s="253" t="s">
        <v>473</v>
      </c>
      <c r="B869" s="85" t="s">
        <v>246</v>
      </c>
      <c r="C869" s="86" t="s">
        <v>671</v>
      </c>
      <c r="D869" s="98"/>
      <c r="E869" s="98"/>
      <c r="F869" s="81">
        <f>F870</f>
        <v>11620</v>
      </c>
      <c r="G869" s="81">
        <f>G870</f>
        <v>9000</v>
      </c>
      <c r="H869" s="133">
        <f>H870</f>
        <v>9000</v>
      </c>
      <c r="I869" s="77"/>
    </row>
    <row r="870" spans="1:9" ht="24">
      <c r="A870" s="125" t="s">
        <v>84</v>
      </c>
      <c r="B870" s="85" t="s">
        <v>246</v>
      </c>
      <c r="C870" s="86" t="s">
        <v>671</v>
      </c>
      <c r="D870" s="89" t="s">
        <v>85</v>
      </c>
      <c r="E870" s="89"/>
      <c r="F870" s="88">
        <f>F871+F872</f>
        <v>11620</v>
      </c>
      <c r="G870" s="88">
        <f t="shared" ref="G870:H870" si="361">G871+G872</f>
        <v>9000</v>
      </c>
      <c r="H870" s="113">
        <f t="shared" si="361"/>
        <v>9000</v>
      </c>
      <c r="I870" s="77"/>
    </row>
    <row r="871" spans="1:9" ht="12.75">
      <c r="A871" s="125" t="s">
        <v>86</v>
      </c>
      <c r="B871" s="85" t="s">
        <v>246</v>
      </c>
      <c r="C871" s="86" t="s">
        <v>671</v>
      </c>
      <c r="D871" s="89" t="s">
        <v>87</v>
      </c>
      <c r="E871" s="89">
        <v>900100</v>
      </c>
      <c r="F871" s="145">
        <v>4020</v>
      </c>
      <c r="G871" s="88">
        <v>2400</v>
      </c>
      <c r="H871" s="113">
        <v>2400</v>
      </c>
      <c r="I871" s="77"/>
    </row>
    <row r="872" spans="1:9" ht="12.75">
      <c r="A872" s="125" t="s">
        <v>98</v>
      </c>
      <c r="B872" s="85" t="s">
        <v>246</v>
      </c>
      <c r="C872" s="86" t="s">
        <v>671</v>
      </c>
      <c r="D872" s="89" t="s">
        <v>99</v>
      </c>
      <c r="E872" s="89">
        <v>900100</v>
      </c>
      <c r="F872" s="145">
        <v>7600</v>
      </c>
      <c r="G872" s="88">
        <v>6600</v>
      </c>
      <c r="H872" s="113">
        <v>6600</v>
      </c>
      <c r="I872" s="77"/>
    </row>
    <row r="873" spans="1:9" ht="24">
      <c r="A873" s="253" t="s">
        <v>556</v>
      </c>
      <c r="B873" s="85" t="s">
        <v>246</v>
      </c>
      <c r="C873" s="86" t="s">
        <v>670</v>
      </c>
      <c r="D873" s="89"/>
      <c r="E873" s="89"/>
      <c r="F873" s="88">
        <f>F874</f>
        <v>103593</v>
      </c>
      <c r="G873" s="88">
        <f t="shared" ref="G873:H873" si="362">G874</f>
        <v>101837</v>
      </c>
      <c r="H873" s="113">
        <f t="shared" si="362"/>
        <v>101837</v>
      </c>
      <c r="I873" s="77"/>
    </row>
    <row r="874" spans="1:9" ht="24">
      <c r="A874" s="125" t="s">
        <v>84</v>
      </c>
      <c r="B874" s="85" t="s">
        <v>246</v>
      </c>
      <c r="C874" s="86" t="s">
        <v>670</v>
      </c>
      <c r="D874" s="89" t="s">
        <v>85</v>
      </c>
      <c r="E874" s="89"/>
      <c r="F874" s="88">
        <f>F875+F876</f>
        <v>103593</v>
      </c>
      <c r="G874" s="88">
        <f t="shared" ref="G874:H874" si="363">G875+G876</f>
        <v>101837</v>
      </c>
      <c r="H874" s="113">
        <f t="shared" si="363"/>
        <v>101837</v>
      </c>
      <c r="I874" s="77"/>
    </row>
    <row r="875" spans="1:9">
      <c r="A875" s="125" t="s">
        <v>86</v>
      </c>
      <c r="B875" s="85" t="s">
        <v>246</v>
      </c>
      <c r="C875" s="86" t="s">
        <v>670</v>
      </c>
      <c r="D875" s="89" t="s">
        <v>87</v>
      </c>
      <c r="E875" s="89">
        <v>900100</v>
      </c>
      <c r="F875" s="88">
        <v>39467</v>
      </c>
      <c r="G875" s="88">
        <v>39467</v>
      </c>
      <c r="H875" s="113">
        <v>39467</v>
      </c>
      <c r="I875" s="77"/>
    </row>
    <row r="876" spans="1:9" ht="12.75">
      <c r="A876" s="125" t="s">
        <v>98</v>
      </c>
      <c r="B876" s="85" t="s">
        <v>246</v>
      </c>
      <c r="C876" s="86" t="s">
        <v>670</v>
      </c>
      <c r="D876" s="89" t="s">
        <v>99</v>
      </c>
      <c r="E876" s="89">
        <v>900100</v>
      </c>
      <c r="F876" s="145">
        <v>64126</v>
      </c>
      <c r="G876" s="88">
        <v>62370</v>
      </c>
      <c r="H876" s="113">
        <v>62370</v>
      </c>
      <c r="I876" s="77"/>
    </row>
    <row r="877" spans="1:9" ht="38.25">
      <c r="A877" s="147" t="s">
        <v>863</v>
      </c>
      <c r="B877" s="85" t="s">
        <v>246</v>
      </c>
      <c r="C877" s="149" t="s">
        <v>862</v>
      </c>
      <c r="D877" s="150"/>
      <c r="E877" s="150"/>
      <c r="F877" s="145">
        <f>F878</f>
        <v>11986.3</v>
      </c>
      <c r="G877" s="145">
        <f t="shared" ref="G877:H877" si="364">G878</f>
        <v>0</v>
      </c>
      <c r="H877" s="146">
        <f t="shared" si="364"/>
        <v>0</v>
      </c>
      <c r="I877" s="77"/>
    </row>
    <row r="878" spans="1:9" ht="25.5">
      <c r="A878" s="147" t="s">
        <v>84</v>
      </c>
      <c r="B878" s="85" t="s">
        <v>246</v>
      </c>
      <c r="C878" s="149" t="s">
        <v>862</v>
      </c>
      <c r="D878" s="150">
        <v>600</v>
      </c>
      <c r="E878" s="150"/>
      <c r="F878" s="145">
        <f>F880+F879</f>
        <v>11986.3</v>
      </c>
      <c r="G878" s="145">
        <f t="shared" ref="G878:H878" si="365">G880+G879</f>
        <v>0</v>
      </c>
      <c r="H878" s="146">
        <f t="shared" si="365"/>
        <v>0</v>
      </c>
      <c r="I878" s="77"/>
    </row>
    <row r="879" spans="1:9" ht="12.75">
      <c r="A879" s="147" t="s">
        <v>86</v>
      </c>
      <c r="B879" s="85" t="s">
        <v>246</v>
      </c>
      <c r="C879" s="149" t="s">
        <v>862</v>
      </c>
      <c r="D879" s="150">
        <v>610</v>
      </c>
      <c r="E879" s="150">
        <v>900100</v>
      </c>
      <c r="F879" s="145">
        <v>1500</v>
      </c>
      <c r="G879" s="145">
        <v>0</v>
      </c>
      <c r="H879" s="146">
        <v>0</v>
      </c>
      <c r="I879" s="77"/>
    </row>
    <row r="880" spans="1:9" ht="12.75">
      <c r="A880" s="147" t="s">
        <v>98</v>
      </c>
      <c r="B880" s="85" t="s">
        <v>246</v>
      </c>
      <c r="C880" s="149" t="s">
        <v>862</v>
      </c>
      <c r="D880" s="150" t="s">
        <v>99</v>
      </c>
      <c r="E880" s="150">
        <v>900100</v>
      </c>
      <c r="F880" s="145">
        <v>10486.3</v>
      </c>
      <c r="G880" s="145">
        <v>0</v>
      </c>
      <c r="H880" s="146">
        <v>0</v>
      </c>
      <c r="I880" s="77"/>
    </row>
    <row r="881" spans="1:9">
      <c r="A881" s="161" t="s">
        <v>126</v>
      </c>
      <c r="B881" s="82" t="s">
        <v>246</v>
      </c>
      <c r="C881" s="84" t="s">
        <v>482</v>
      </c>
      <c r="D881" s="138"/>
      <c r="E881" s="138"/>
      <c r="F881" s="81">
        <f>F882</f>
        <v>1900</v>
      </c>
      <c r="G881" s="81">
        <f>G882</f>
        <v>1900</v>
      </c>
      <c r="H881" s="133">
        <f>H882</f>
        <v>1900</v>
      </c>
      <c r="I881" s="77"/>
    </row>
    <row r="882" spans="1:9" ht="24">
      <c r="A882" s="202" t="s">
        <v>279</v>
      </c>
      <c r="B882" s="82" t="s">
        <v>246</v>
      </c>
      <c r="C882" s="84" t="s">
        <v>483</v>
      </c>
      <c r="D882" s="138"/>
      <c r="E882" s="138"/>
      <c r="F882" s="81">
        <f>F883+F886</f>
        <v>1900</v>
      </c>
      <c r="G882" s="81">
        <f>G883+G886</f>
        <v>1900</v>
      </c>
      <c r="H882" s="133">
        <f>H883+H886</f>
        <v>1900</v>
      </c>
      <c r="I882" s="77"/>
    </row>
    <row r="883" spans="1:9" ht="24">
      <c r="A883" s="209" t="s">
        <v>480</v>
      </c>
      <c r="B883" s="85" t="s">
        <v>246</v>
      </c>
      <c r="C883" s="86" t="s">
        <v>484</v>
      </c>
      <c r="D883" s="98"/>
      <c r="E883" s="98"/>
      <c r="F883" s="88">
        <f t="shared" ref="F883:H884" si="366">F884</f>
        <v>1200</v>
      </c>
      <c r="G883" s="88">
        <f t="shared" si="366"/>
        <v>1200</v>
      </c>
      <c r="H883" s="113">
        <f t="shared" si="366"/>
        <v>1200</v>
      </c>
      <c r="I883" s="77"/>
    </row>
    <row r="884" spans="1:9" ht="24">
      <c r="A884" s="125" t="s">
        <v>67</v>
      </c>
      <c r="B884" s="85" t="s">
        <v>246</v>
      </c>
      <c r="C884" s="86" t="s">
        <v>484</v>
      </c>
      <c r="D884" s="89" t="s">
        <v>68</v>
      </c>
      <c r="E884" s="89"/>
      <c r="F884" s="88">
        <f t="shared" si="366"/>
        <v>1200</v>
      </c>
      <c r="G884" s="88">
        <f t="shared" si="366"/>
        <v>1200</v>
      </c>
      <c r="H884" s="113">
        <f t="shared" si="366"/>
        <v>1200</v>
      </c>
      <c r="I884" s="77"/>
    </row>
    <row r="885" spans="1:9" ht="24">
      <c r="A885" s="125" t="s">
        <v>69</v>
      </c>
      <c r="B885" s="85" t="s">
        <v>246</v>
      </c>
      <c r="C885" s="86" t="s">
        <v>484</v>
      </c>
      <c r="D885" s="89" t="s">
        <v>70</v>
      </c>
      <c r="E885" s="89">
        <v>900100</v>
      </c>
      <c r="F885" s="145">
        <v>1200</v>
      </c>
      <c r="G885" s="88">
        <v>1200</v>
      </c>
      <c r="H885" s="113">
        <v>1200</v>
      </c>
      <c r="I885" s="77"/>
    </row>
    <row r="886" spans="1:9" ht="24">
      <c r="A886" s="209" t="s">
        <v>481</v>
      </c>
      <c r="B886" s="85" t="s">
        <v>246</v>
      </c>
      <c r="C886" s="86" t="s">
        <v>485</v>
      </c>
      <c r="D886" s="98"/>
      <c r="E886" s="98"/>
      <c r="F886" s="88">
        <f t="shared" ref="F886:H887" si="367">F887</f>
        <v>700</v>
      </c>
      <c r="G886" s="88">
        <f t="shared" si="367"/>
        <v>700</v>
      </c>
      <c r="H886" s="113">
        <f t="shared" si="367"/>
        <v>700</v>
      </c>
      <c r="I886" s="77"/>
    </row>
    <row r="887" spans="1:9" ht="24">
      <c r="A887" s="125" t="s">
        <v>67</v>
      </c>
      <c r="B887" s="85" t="s">
        <v>246</v>
      </c>
      <c r="C887" s="86" t="s">
        <v>485</v>
      </c>
      <c r="D887" s="89" t="s">
        <v>68</v>
      </c>
      <c r="E887" s="89"/>
      <c r="F887" s="88">
        <f t="shared" si="367"/>
        <v>700</v>
      </c>
      <c r="G887" s="88">
        <f t="shared" si="367"/>
        <v>700</v>
      </c>
      <c r="H887" s="113">
        <f t="shared" si="367"/>
        <v>700</v>
      </c>
      <c r="I887" s="77"/>
    </row>
    <row r="888" spans="1:9" ht="24">
      <c r="A888" s="125" t="s">
        <v>69</v>
      </c>
      <c r="B888" s="85" t="s">
        <v>246</v>
      </c>
      <c r="C888" s="86" t="s">
        <v>485</v>
      </c>
      <c r="D888" s="89" t="s">
        <v>70</v>
      </c>
      <c r="E888" s="89">
        <v>900100</v>
      </c>
      <c r="F888" s="88">
        <v>700</v>
      </c>
      <c r="G888" s="88">
        <v>700</v>
      </c>
      <c r="H888" s="113">
        <v>700</v>
      </c>
      <c r="I888" s="77"/>
    </row>
    <row r="889" spans="1:9">
      <c r="A889" s="161" t="s">
        <v>486</v>
      </c>
      <c r="B889" s="82" t="s">
        <v>246</v>
      </c>
      <c r="C889" s="84" t="s">
        <v>490</v>
      </c>
      <c r="D889" s="94"/>
      <c r="E889" s="94"/>
      <c r="F889" s="81">
        <f>F890</f>
        <v>38319.599999999999</v>
      </c>
      <c r="G889" s="81">
        <f>G890</f>
        <v>7500</v>
      </c>
      <c r="H889" s="133">
        <f t="shared" ref="H889" si="368">H890</f>
        <v>7500</v>
      </c>
      <c r="I889" s="77"/>
    </row>
    <row r="890" spans="1:9" ht="24">
      <c r="A890" s="161" t="s">
        <v>487</v>
      </c>
      <c r="B890" s="82" t="s">
        <v>246</v>
      </c>
      <c r="C890" s="84" t="s">
        <v>491</v>
      </c>
      <c r="D890" s="94"/>
      <c r="E890" s="94"/>
      <c r="F890" s="81">
        <f>F891+F894</f>
        <v>38319.599999999999</v>
      </c>
      <c r="G890" s="81">
        <f>G891+G894</f>
        <v>7500</v>
      </c>
      <c r="H890" s="133">
        <f>H891+H894</f>
        <v>7500</v>
      </c>
      <c r="I890" s="77"/>
    </row>
    <row r="891" spans="1:9" ht="24">
      <c r="A891" s="238" t="s">
        <v>488</v>
      </c>
      <c r="B891" s="85" t="s">
        <v>246</v>
      </c>
      <c r="C891" s="86" t="s">
        <v>492</v>
      </c>
      <c r="D891" s="99"/>
      <c r="E891" s="99"/>
      <c r="F891" s="88">
        <f t="shared" ref="F891:H892" si="369">F892</f>
        <v>4876</v>
      </c>
      <c r="G891" s="88">
        <f t="shared" si="369"/>
        <v>4500</v>
      </c>
      <c r="H891" s="113">
        <f t="shared" si="369"/>
        <v>4500</v>
      </c>
      <c r="I891" s="77"/>
    </row>
    <row r="892" spans="1:9" ht="24">
      <c r="A892" s="125" t="s">
        <v>84</v>
      </c>
      <c r="B892" s="85" t="s">
        <v>246</v>
      </c>
      <c r="C892" s="86" t="s">
        <v>492</v>
      </c>
      <c r="D892" s="89" t="s">
        <v>85</v>
      </c>
      <c r="E892" s="88"/>
      <c r="F892" s="88">
        <f t="shared" si="369"/>
        <v>4876</v>
      </c>
      <c r="G892" s="88">
        <f t="shared" si="369"/>
        <v>4500</v>
      </c>
      <c r="H892" s="113">
        <f t="shared" si="369"/>
        <v>4500</v>
      </c>
      <c r="I892" s="77"/>
    </row>
    <row r="893" spans="1:9" ht="12.75">
      <c r="A893" s="125" t="s">
        <v>98</v>
      </c>
      <c r="B893" s="85" t="s">
        <v>246</v>
      </c>
      <c r="C893" s="86" t="s">
        <v>492</v>
      </c>
      <c r="D893" s="89" t="s">
        <v>99</v>
      </c>
      <c r="E893" s="89">
        <v>900100</v>
      </c>
      <c r="F893" s="145">
        <v>4876</v>
      </c>
      <c r="G893" s="88">
        <v>4500</v>
      </c>
      <c r="H893" s="113">
        <v>4500</v>
      </c>
      <c r="I893" s="77"/>
    </row>
    <row r="894" spans="1:9">
      <c r="A894" s="238" t="s">
        <v>489</v>
      </c>
      <c r="B894" s="85" t="s">
        <v>246</v>
      </c>
      <c r="C894" s="86" t="s">
        <v>493</v>
      </c>
      <c r="D894" s="100"/>
      <c r="E894" s="100"/>
      <c r="F894" s="88">
        <f>F895</f>
        <v>33443.599999999999</v>
      </c>
      <c r="G894" s="88">
        <f t="shared" ref="G894:H894" si="370">G895</f>
        <v>3000</v>
      </c>
      <c r="H894" s="113">
        <f t="shared" si="370"/>
        <v>3000</v>
      </c>
      <c r="I894" s="77"/>
    </row>
    <row r="895" spans="1:9" ht="24">
      <c r="A895" s="125" t="s">
        <v>84</v>
      </c>
      <c r="B895" s="85" t="s">
        <v>246</v>
      </c>
      <c r="C895" s="86" t="s">
        <v>493</v>
      </c>
      <c r="D895" s="89" t="s">
        <v>85</v>
      </c>
      <c r="E895" s="88"/>
      <c r="F895" s="88">
        <f>F896+F897</f>
        <v>33443.599999999999</v>
      </c>
      <c r="G895" s="88">
        <f t="shared" ref="G895:H895" si="371">G896+G897</f>
        <v>3000</v>
      </c>
      <c r="H895" s="113">
        <f t="shared" si="371"/>
        <v>3000</v>
      </c>
      <c r="I895" s="77"/>
    </row>
    <row r="896" spans="1:9">
      <c r="A896" s="125" t="s">
        <v>86</v>
      </c>
      <c r="B896" s="85" t="s">
        <v>246</v>
      </c>
      <c r="C896" s="86" t="s">
        <v>493</v>
      </c>
      <c r="D896" s="89" t="s">
        <v>87</v>
      </c>
      <c r="E896" s="89">
        <v>900100</v>
      </c>
      <c r="F896" s="88">
        <v>1000</v>
      </c>
      <c r="G896" s="88">
        <v>1000</v>
      </c>
      <c r="H896" s="113">
        <v>1000</v>
      </c>
      <c r="I896" s="77"/>
    </row>
    <row r="897" spans="1:9" ht="12.75">
      <c r="A897" s="125" t="s">
        <v>98</v>
      </c>
      <c r="B897" s="85" t="s">
        <v>246</v>
      </c>
      <c r="C897" s="86" t="s">
        <v>493</v>
      </c>
      <c r="D897" s="89" t="s">
        <v>99</v>
      </c>
      <c r="E897" s="89">
        <v>900100</v>
      </c>
      <c r="F897" s="145">
        <v>32443.599999999999</v>
      </c>
      <c r="G897" s="88">
        <v>2000</v>
      </c>
      <c r="H897" s="113">
        <v>2000</v>
      </c>
      <c r="I897" s="77"/>
    </row>
    <row r="898" spans="1:9">
      <c r="A898" s="201" t="s">
        <v>290</v>
      </c>
      <c r="B898" s="82" t="s">
        <v>246</v>
      </c>
      <c r="C898" s="84" t="s">
        <v>164</v>
      </c>
      <c r="D898" s="89"/>
      <c r="E898" s="89"/>
      <c r="F898" s="81">
        <f>F899</f>
        <v>1332.9</v>
      </c>
      <c r="G898" s="81">
        <f t="shared" ref="G898:H898" si="372">G899</f>
        <v>0</v>
      </c>
      <c r="H898" s="133">
        <f t="shared" si="372"/>
        <v>0</v>
      </c>
      <c r="I898" s="77"/>
    </row>
    <row r="899" spans="1:9">
      <c r="A899" s="201" t="s">
        <v>523</v>
      </c>
      <c r="B899" s="85" t="s">
        <v>246</v>
      </c>
      <c r="C899" s="84" t="s">
        <v>205</v>
      </c>
      <c r="D899" s="100"/>
      <c r="E899" s="100"/>
      <c r="F899" s="81">
        <f t="shared" ref="F899:H901" si="373">F900</f>
        <v>1332.9</v>
      </c>
      <c r="G899" s="81">
        <f t="shared" si="373"/>
        <v>0</v>
      </c>
      <c r="H899" s="133">
        <f t="shared" si="373"/>
        <v>0</v>
      </c>
      <c r="I899" s="77"/>
    </row>
    <row r="900" spans="1:9" ht="24">
      <c r="A900" s="205" t="s">
        <v>696</v>
      </c>
      <c r="B900" s="82" t="s">
        <v>246</v>
      </c>
      <c r="C900" s="84" t="s">
        <v>206</v>
      </c>
      <c r="D900" s="97"/>
      <c r="E900" s="97"/>
      <c r="F900" s="81">
        <f t="shared" si="373"/>
        <v>1332.9</v>
      </c>
      <c r="G900" s="81">
        <f t="shared" si="373"/>
        <v>0</v>
      </c>
      <c r="H900" s="133">
        <f t="shared" si="373"/>
        <v>0</v>
      </c>
      <c r="I900" s="77"/>
    </row>
    <row r="901" spans="1:9" ht="36">
      <c r="A901" s="163" t="s">
        <v>695</v>
      </c>
      <c r="B901" s="85" t="s">
        <v>246</v>
      </c>
      <c r="C901" s="86" t="s">
        <v>567</v>
      </c>
      <c r="D901" s="97"/>
      <c r="E901" s="97"/>
      <c r="F901" s="81">
        <f t="shared" si="373"/>
        <v>1332.9</v>
      </c>
      <c r="G901" s="81">
        <f t="shared" si="373"/>
        <v>0</v>
      </c>
      <c r="H901" s="133">
        <f t="shared" si="373"/>
        <v>0</v>
      </c>
      <c r="I901" s="77"/>
    </row>
    <row r="902" spans="1:9" ht="24">
      <c r="A902" s="134" t="s">
        <v>84</v>
      </c>
      <c r="B902" s="85" t="s">
        <v>246</v>
      </c>
      <c r="C902" s="86" t="s">
        <v>567</v>
      </c>
      <c r="D902" s="89">
        <v>600</v>
      </c>
      <c r="E902" s="89"/>
      <c r="F902" s="88">
        <f>F903+F904</f>
        <v>1332.9</v>
      </c>
      <c r="G902" s="88">
        <f>G903</f>
        <v>0</v>
      </c>
      <c r="H902" s="113">
        <f>H903</f>
        <v>0</v>
      </c>
      <c r="I902" s="77"/>
    </row>
    <row r="903" spans="1:9">
      <c r="A903" s="134" t="s">
        <v>152</v>
      </c>
      <c r="B903" s="85" t="s">
        <v>246</v>
      </c>
      <c r="C903" s="86" t="s">
        <v>567</v>
      </c>
      <c r="D903" s="89">
        <v>610</v>
      </c>
      <c r="E903" s="89">
        <v>900302</v>
      </c>
      <c r="F903" s="88">
        <v>933</v>
      </c>
      <c r="G903" s="88">
        <f>G904</f>
        <v>0</v>
      </c>
      <c r="H903" s="113">
        <f>H904</f>
        <v>0</v>
      </c>
      <c r="I903" s="77"/>
    </row>
    <row r="904" spans="1:9">
      <c r="A904" s="134" t="s">
        <v>152</v>
      </c>
      <c r="B904" s="85" t="s">
        <v>246</v>
      </c>
      <c r="C904" s="86" t="s">
        <v>567</v>
      </c>
      <c r="D904" s="89">
        <v>610</v>
      </c>
      <c r="E904" s="89">
        <v>900100</v>
      </c>
      <c r="F904" s="88">
        <v>399.9</v>
      </c>
      <c r="G904" s="88">
        <v>0</v>
      </c>
      <c r="H904" s="113">
        <v>0</v>
      </c>
      <c r="I904" s="77"/>
    </row>
    <row r="905" spans="1:9" ht="24">
      <c r="A905" s="211" t="s">
        <v>286</v>
      </c>
      <c r="B905" s="82" t="s">
        <v>246</v>
      </c>
      <c r="C905" s="84" t="s">
        <v>157</v>
      </c>
      <c r="D905" s="89"/>
      <c r="E905" s="89"/>
      <c r="F905" s="81">
        <f>F906</f>
        <v>200</v>
      </c>
      <c r="G905" s="81">
        <f t="shared" ref="G905:H909" si="374">G906</f>
        <v>200</v>
      </c>
      <c r="H905" s="133">
        <f t="shared" si="374"/>
        <v>200</v>
      </c>
      <c r="I905" s="77"/>
    </row>
    <row r="906" spans="1:9" ht="24">
      <c r="A906" s="211" t="s">
        <v>448</v>
      </c>
      <c r="B906" s="82" t="s">
        <v>246</v>
      </c>
      <c r="C906" s="84" t="s">
        <v>449</v>
      </c>
      <c r="D906" s="89"/>
      <c r="E906" s="89"/>
      <c r="F906" s="81">
        <f>F907</f>
        <v>200</v>
      </c>
      <c r="G906" s="81">
        <f t="shared" si="374"/>
        <v>200</v>
      </c>
      <c r="H906" s="133">
        <f t="shared" si="374"/>
        <v>200</v>
      </c>
      <c r="I906" s="77"/>
    </row>
    <row r="907" spans="1:9" ht="24">
      <c r="A907" s="208" t="s">
        <v>450</v>
      </c>
      <c r="B907" s="82" t="s">
        <v>246</v>
      </c>
      <c r="C907" s="84" t="s">
        <v>451</v>
      </c>
      <c r="D907" s="89"/>
      <c r="E907" s="89"/>
      <c r="F907" s="81">
        <f>F908</f>
        <v>200</v>
      </c>
      <c r="G907" s="81">
        <f t="shared" si="374"/>
        <v>200</v>
      </c>
      <c r="H907" s="133">
        <f t="shared" si="374"/>
        <v>200</v>
      </c>
      <c r="I907" s="77"/>
    </row>
    <row r="908" spans="1:9" ht="48">
      <c r="A908" s="235" t="s">
        <v>689</v>
      </c>
      <c r="B908" s="85" t="s">
        <v>246</v>
      </c>
      <c r="C908" s="103" t="s">
        <v>564</v>
      </c>
      <c r="D908" s="89"/>
      <c r="E908" s="89"/>
      <c r="F908" s="88">
        <f>F909</f>
        <v>200</v>
      </c>
      <c r="G908" s="88">
        <f t="shared" si="374"/>
        <v>200</v>
      </c>
      <c r="H908" s="113">
        <f t="shared" si="374"/>
        <v>200</v>
      </c>
      <c r="I908" s="77"/>
    </row>
    <row r="909" spans="1:9" ht="24">
      <c r="A909" s="125" t="s">
        <v>84</v>
      </c>
      <c r="B909" s="85" t="s">
        <v>246</v>
      </c>
      <c r="C909" s="103" t="s">
        <v>564</v>
      </c>
      <c r="D909" s="89" t="s">
        <v>85</v>
      </c>
      <c r="E909" s="88"/>
      <c r="F909" s="88">
        <f>F910</f>
        <v>200</v>
      </c>
      <c r="G909" s="88">
        <f t="shared" si="374"/>
        <v>200</v>
      </c>
      <c r="H909" s="113">
        <f t="shared" si="374"/>
        <v>200</v>
      </c>
      <c r="I909" s="77"/>
    </row>
    <row r="910" spans="1:9">
      <c r="A910" s="125" t="s">
        <v>98</v>
      </c>
      <c r="B910" s="85" t="s">
        <v>246</v>
      </c>
      <c r="C910" s="103" t="s">
        <v>564</v>
      </c>
      <c r="D910" s="89" t="s">
        <v>99</v>
      </c>
      <c r="E910" s="89">
        <v>900100</v>
      </c>
      <c r="F910" s="88">
        <v>200</v>
      </c>
      <c r="G910" s="88">
        <v>200</v>
      </c>
      <c r="H910" s="113">
        <v>200</v>
      </c>
      <c r="I910" s="77"/>
    </row>
    <row r="911" spans="1:9">
      <c r="A911" s="240" t="s">
        <v>133</v>
      </c>
      <c r="B911" s="79" t="s">
        <v>627</v>
      </c>
      <c r="C911" s="80"/>
      <c r="D911" s="80"/>
      <c r="E911" s="80"/>
      <c r="F911" s="81">
        <f>F912+F919+F944</f>
        <v>103594.1</v>
      </c>
      <c r="G911" s="81">
        <f>G912+G919+G944</f>
        <v>87081.600000000006</v>
      </c>
      <c r="H911" s="133">
        <f>H912+H919+H944</f>
        <v>93045.6</v>
      </c>
      <c r="I911" s="77"/>
    </row>
    <row r="912" spans="1:9">
      <c r="A912" s="240" t="s">
        <v>134</v>
      </c>
      <c r="B912" s="108" t="s">
        <v>247</v>
      </c>
      <c r="C912" s="80"/>
      <c r="D912" s="80"/>
      <c r="E912" s="80"/>
      <c r="F912" s="81">
        <f t="shared" ref="F912:H912" si="375">F914</f>
        <v>11790.6</v>
      </c>
      <c r="G912" s="81">
        <f t="shared" si="375"/>
        <v>11790.6</v>
      </c>
      <c r="H912" s="133">
        <f t="shared" si="375"/>
        <v>11790.6</v>
      </c>
      <c r="I912" s="77"/>
    </row>
    <row r="913" spans="1:9">
      <c r="A913" s="240" t="s">
        <v>624</v>
      </c>
      <c r="B913" s="108" t="s">
        <v>247</v>
      </c>
      <c r="C913" s="84" t="s">
        <v>164</v>
      </c>
      <c r="D913" s="80"/>
      <c r="E913" s="80"/>
      <c r="F913" s="81">
        <f>F914</f>
        <v>11790.6</v>
      </c>
      <c r="G913" s="81">
        <f t="shared" ref="G913:H914" si="376">G914</f>
        <v>11790.6</v>
      </c>
      <c r="H913" s="133">
        <f t="shared" si="376"/>
        <v>11790.6</v>
      </c>
      <c r="I913" s="77"/>
    </row>
    <row r="914" spans="1:9">
      <c r="A914" s="201" t="s">
        <v>291</v>
      </c>
      <c r="B914" s="108" t="s">
        <v>247</v>
      </c>
      <c r="C914" s="84" t="s">
        <v>165</v>
      </c>
      <c r="D914" s="80"/>
      <c r="E914" s="80"/>
      <c r="F914" s="81">
        <f>F915</f>
        <v>11790.6</v>
      </c>
      <c r="G914" s="81">
        <f t="shared" si="376"/>
        <v>11790.6</v>
      </c>
      <c r="H914" s="133">
        <f t="shared" si="376"/>
        <v>11790.6</v>
      </c>
      <c r="I914" s="77"/>
    </row>
    <row r="915" spans="1:9" ht="24">
      <c r="A915" s="201" t="s">
        <v>625</v>
      </c>
      <c r="B915" s="108" t="s">
        <v>247</v>
      </c>
      <c r="C915" s="84" t="s">
        <v>628</v>
      </c>
      <c r="D915" s="94"/>
      <c r="E915" s="94"/>
      <c r="F915" s="81">
        <f t="shared" ref="F915:H917" si="377">F916</f>
        <v>11790.6</v>
      </c>
      <c r="G915" s="81">
        <f t="shared" si="377"/>
        <v>11790.6</v>
      </c>
      <c r="H915" s="133">
        <f t="shared" si="377"/>
        <v>11790.6</v>
      </c>
      <c r="I915" s="77"/>
    </row>
    <row r="916" spans="1:9" ht="24">
      <c r="A916" s="222" t="s">
        <v>626</v>
      </c>
      <c r="B916" s="103" t="s">
        <v>247</v>
      </c>
      <c r="C916" s="86" t="s">
        <v>629</v>
      </c>
      <c r="D916" s="89"/>
      <c r="E916" s="89"/>
      <c r="F916" s="88">
        <f t="shared" si="377"/>
        <v>11790.6</v>
      </c>
      <c r="G916" s="88">
        <f t="shared" si="377"/>
        <v>11790.6</v>
      </c>
      <c r="H916" s="113">
        <f t="shared" si="377"/>
        <v>11790.6</v>
      </c>
      <c r="I916" s="77"/>
    </row>
    <row r="917" spans="1:9">
      <c r="A917" s="125" t="s">
        <v>119</v>
      </c>
      <c r="B917" s="103" t="s">
        <v>247</v>
      </c>
      <c r="C917" s="86" t="s">
        <v>629</v>
      </c>
      <c r="D917" s="89" t="s">
        <v>120</v>
      </c>
      <c r="E917" s="89"/>
      <c r="F917" s="88">
        <f t="shared" si="377"/>
        <v>11790.6</v>
      </c>
      <c r="G917" s="88">
        <f t="shared" si="377"/>
        <v>11790.6</v>
      </c>
      <c r="H917" s="113">
        <f t="shared" si="377"/>
        <v>11790.6</v>
      </c>
      <c r="I917" s="77"/>
    </row>
    <row r="918" spans="1:9" ht="12.75">
      <c r="A918" s="147" t="s">
        <v>137</v>
      </c>
      <c r="B918" s="103" t="s">
        <v>247</v>
      </c>
      <c r="C918" s="86" t="s">
        <v>629</v>
      </c>
      <c r="D918" s="89">
        <v>310</v>
      </c>
      <c r="E918" s="89">
        <v>900100</v>
      </c>
      <c r="F918" s="88">
        <v>11790.6</v>
      </c>
      <c r="G918" s="88">
        <v>11790.6</v>
      </c>
      <c r="H918" s="113">
        <v>11790.6</v>
      </c>
      <c r="I918" s="77"/>
    </row>
    <row r="919" spans="1:9">
      <c r="A919" s="240" t="s">
        <v>135</v>
      </c>
      <c r="B919" s="108" t="s">
        <v>248</v>
      </c>
      <c r="C919" s="80"/>
      <c r="D919" s="80"/>
      <c r="E919" s="80"/>
      <c r="F919" s="81">
        <f>F920+F926</f>
        <v>45803</v>
      </c>
      <c r="G919" s="81">
        <f t="shared" ref="G919:H919" si="378">G920+G926</f>
        <v>43753</v>
      </c>
      <c r="H919" s="133">
        <f t="shared" si="378"/>
        <v>45133</v>
      </c>
      <c r="I919" s="77"/>
    </row>
    <row r="920" spans="1:9">
      <c r="A920" s="220" t="s">
        <v>630</v>
      </c>
      <c r="B920" s="108" t="s">
        <v>248</v>
      </c>
      <c r="C920" s="95" t="s">
        <v>161</v>
      </c>
      <c r="D920" s="91"/>
      <c r="E920" s="91"/>
      <c r="F920" s="81">
        <f>F921</f>
        <v>6480</v>
      </c>
      <c r="G920" s="81">
        <f t="shared" ref="G920:H920" si="379">G921</f>
        <v>5000</v>
      </c>
      <c r="H920" s="133">
        <f t="shared" si="379"/>
        <v>5000</v>
      </c>
      <c r="I920" s="77"/>
    </row>
    <row r="921" spans="1:9" ht="24">
      <c r="A921" s="159" t="s">
        <v>631</v>
      </c>
      <c r="B921" s="108" t="s">
        <v>248</v>
      </c>
      <c r="C921" s="95" t="s">
        <v>636</v>
      </c>
      <c r="D921" s="99"/>
      <c r="E921" s="99"/>
      <c r="F921" s="81">
        <f t="shared" ref="F921:H924" si="380">F922</f>
        <v>6480</v>
      </c>
      <c r="G921" s="81">
        <f t="shared" si="380"/>
        <v>5000</v>
      </c>
      <c r="H921" s="133">
        <f t="shared" si="380"/>
        <v>5000</v>
      </c>
      <c r="I921" s="77"/>
    </row>
    <row r="922" spans="1:9" ht="24">
      <c r="A922" s="161" t="s">
        <v>632</v>
      </c>
      <c r="B922" s="108" t="s">
        <v>248</v>
      </c>
      <c r="C922" s="84" t="s">
        <v>637</v>
      </c>
      <c r="D922" s="99"/>
      <c r="E922" s="99"/>
      <c r="F922" s="81">
        <f t="shared" si="380"/>
        <v>6480</v>
      </c>
      <c r="G922" s="81">
        <f t="shared" si="380"/>
        <v>5000</v>
      </c>
      <c r="H922" s="133">
        <f t="shared" si="380"/>
        <v>5000</v>
      </c>
      <c r="I922" s="77"/>
    </row>
    <row r="923" spans="1:9" ht="36">
      <c r="A923" s="238" t="s">
        <v>633</v>
      </c>
      <c r="B923" s="103" t="s">
        <v>248</v>
      </c>
      <c r="C923" s="86" t="s">
        <v>638</v>
      </c>
      <c r="D923" s="139"/>
      <c r="E923" s="139"/>
      <c r="F923" s="88">
        <f t="shared" si="380"/>
        <v>6480</v>
      </c>
      <c r="G923" s="88">
        <f t="shared" si="380"/>
        <v>5000</v>
      </c>
      <c r="H923" s="113">
        <f t="shared" si="380"/>
        <v>5000</v>
      </c>
      <c r="I923" s="77"/>
    </row>
    <row r="924" spans="1:9">
      <c r="A924" s="125" t="s">
        <v>119</v>
      </c>
      <c r="B924" s="103" t="s">
        <v>248</v>
      </c>
      <c r="C924" s="86" t="s">
        <v>638</v>
      </c>
      <c r="D924" s="89" t="s">
        <v>120</v>
      </c>
      <c r="E924" s="139"/>
      <c r="F924" s="88">
        <f t="shared" si="380"/>
        <v>6480</v>
      </c>
      <c r="G924" s="88">
        <f t="shared" si="380"/>
        <v>5000</v>
      </c>
      <c r="H924" s="113">
        <f t="shared" si="380"/>
        <v>5000</v>
      </c>
      <c r="I924" s="77"/>
    </row>
    <row r="925" spans="1:9">
      <c r="A925" s="125" t="s">
        <v>121</v>
      </c>
      <c r="B925" s="103" t="s">
        <v>248</v>
      </c>
      <c r="C925" s="86" t="s">
        <v>638</v>
      </c>
      <c r="D925" s="89" t="s">
        <v>122</v>
      </c>
      <c r="E925" s="89">
        <v>900100</v>
      </c>
      <c r="F925" s="88">
        <v>6480</v>
      </c>
      <c r="G925" s="88">
        <v>5000</v>
      </c>
      <c r="H925" s="113">
        <v>5000</v>
      </c>
      <c r="I925" s="77"/>
    </row>
    <row r="926" spans="1:9">
      <c r="A926" s="240" t="s">
        <v>624</v>
      </c>
      <c r="B926" s="108" t="s">
        <v>248</v>
      </c>
      <c r="C926" s="84" t="s">
        <v>164</v>
      </c>
      <c r="D926" s="80"/>
      <c r="E926" s="80"/>
      <c r="F926" s="81">
        <f>F927+F939</f>
        <v>39323</v>
      </c>
      <c r="G926" s="81">
        <f t="shared" ref="G926:H926" si="381">G927+G939</f>
        <v>38753</v>
      </c>
      <c r="H926" s="133">
        <f t="shared" si="381"/>
        <v>40133</v>
      </c>
      <c r="I926" s="77"/>
    </row>
    <row r="927" spans="1:9">
      <c r="A927" s="201" t="s">
        <v>291</v>
      </c>
      <c r="B927" s="108" t="s">
        <v>248</v>
      </c>
      <c r="C927" s="84" t="s">
        <v>165</v>
      </c>
      <c r="D927" s="100"/>
      <c r="E927" s="100"/>
      <c r="F927" s="81">
        <f>F928+F934</f>
        <v>38843</v>
      </c>
      <c r="G927" s="81">
        <f t="shared" ref="G927:H927" si="382">G928+G934</f>
        <v>38333</v>
      </c>
      <c r="H927" s="81">
        <f t="shared" si="382"/>
        <v>39713</v>
      </c>
      <c r="I927" s="77"/>
    </row>
    <row r="928" spans="1:9" ht="36">
      <c r="A928" s="201" t="s">
        <v>292</v>
      </c>
      <c r="B928" s="108" t="s">
        <v>248</v>
      </c>
      <c r="C928" s="84" t="s">
        <v>204</v>
      </c>
      <c r="D928" s="97"/>
      <c r="E928" s="97"/>
      <c r="F928" s="81">
        <f>F929</f>
        <v>36543</v>
      </c>
      <c r="G928" s="81">
        <f t="shared" ref="G928:H928" si="383">G929</f>
        <v>38333</v>
      </c>
      <c r="H928" s="133">
        <f t="shared" si="383"/>
        <v>39713</v>
      </c>
      <c r="I928" s="77"/>
    </row>
    <row r="929" spans="1:9" ht="24">
      <c r="A929" s="163" t="s">
        <v>139</v>
      </c>
      <c r="B929" s="103" t="s">
        <v>248</v>
      </c>
      <c r="C929" s="86" t="s">
        <v>639</v>
      </c>
      <c r="D929" s="96"/>
      <c r="E929" s="96"/>
      <c r="F929" s="88">
        <f>F932+F930</f>
        <v>36543</v>
      </c>
      <c r="G929" s="88">
        <f>G932+G930</f>
        <v>38333</v>
      </c>
      <c r="H929" s="113">
        <f t="shared" ref="H929" si="384">H932+H930</f>
        <v>39713</v>
      </c>
      <c r="I929" s="77"/>
    </row>
    <row r="930" spans="1:9" ht="24">
      <c r="A930" s="125" t="s">
        <v>67</v>
      </c>
      <c r="B930" s="103" t="s">
        <v>248</v>
      </c>
      <c r="C930" s="86" t="s">
        <v>639</v>
      </c>
      <c r="D930" s="96">
        <v>200</v>
      </c>
      <c r="E930" s="96"/>
      <c r="F930" s="88">
        <f>F931</f>
        <v>500</v>
      </c>
      <c r="G930" s="88">
        <f>G931</f>
        <v>517</v>
      </c>
      <c r="H930" s="113">
        <f t="shared" ref="H930" si="385">H931</f>
        <v>523</v>
      </c>
      <c r="I930" s="77"/>
    </row>
    <row r="931" spans="1:9" ht="24">
      <c r="A931" s="125" t="s">
        <v>69</v>
      </c>
      <c r="B931" s="103" t="s">
        <v>248</v>
      </c>
      <c r="C931" s="86" t="s">
        <v>639</v>
      </c>
      <c r="D931" s="96">
        <v>240</v>
      </c>
      <c r="E931" s="89">
        <v>900303</v>
      </c>
      <c r="F931" s="88">
        <v>500</v>
      </c>
      <c r="G931" s="88">
        <v>517</v>
      </c>
      <c r="H931" s="113">
        <v>523</v>
      </c>
      <c r="I931" s="77"/>
    </row>
    <row r="932" spans="1:9">
      <c r="A932" s="125" t="s">
        <v>119</v>
      </c>
      <c r="B932" s="103" t="s">
        <v>248</v>
      </c>
      <c r="C932" s="86" t="s">
        <v>639</v>
      </c>
      <c r="D932" s="89" t="s">
        <v>120</v>
      </c>
      <c r="E932" s="89"/>
      <c r="F932" s="88">
        <f>F933</f>
        <v>36043</v>
      </c>
      <c r="G932" s="88">
        <f>G933</f>
        <v>37816</v>
      </c>
      <c r="H932" s="113">
        <f t="shared" ref="H932" si="386">H933</f>
        <v>39190</v>
      </c>
      <c r="I932" s="77"/>
    </row>
    <row r="933" spans="1:9">
      <c r="A933" s="125" t="s">
        <v>137</v>
      </c>
      <c r="B933" s="103" t="s">
        <v>248</v>
      </c>
      <c r="C933" s="86" t="s">
        <v>639</v>
      </c>
      <c r="D933" s="89" t="s">
        <v>138</v>
      </c>
      <c r="E933" s="89">
        <v>900303</v>
      </c>
      <c r="F933" s="88">
        <v>36043</v>
      </c>
      <c r="G933" s="88">
        <v>37816</v>
      </c>
      <c r="H933" s="113">
        <v>39190</v>
      </c>
      <c r="I933" s="77"/>
    </row>
    <row r="934" spans="1:9" ht="25.5">
      <c r="A934" s="152" t="s">
        <v>893</v>
      </c>
      <c r="B934" s="108" t="s">
        <v>248</v>
      </c>
      <c r="C934" s="153" t="s">
        <v>891</v>
      </c>
      <c r="D934" s="150"/>
      <c r="E934" s="150"/>
      <c r="F934" s="148">
        <f>F935</f>
        <v>2300</v>
      </c>
      <c r="G934" s="148">
        <f t="shared" ref="G934:H935" si="387">G935</f>
        <v>0</v>
      </c>
      <c r="H934" s="148">
        <f t="shared" si="387"/>
        <v>0</v>
      </c>
      <c r="I934" s="77"/>
    </row>
    <row r="935" spans="1:9" ht="38.25">
      <c r="A935" s="147" t="s">
        <v>894</v>
      </c>
      <c r="B935" s="103" t="s">
        <v>248</v>
      </c>
      <c r="C935" s="149" t="s">
        <v>892</v>
      </c>
      <c r="D935" s="150"/>
      <c r="E935" s="150"/>
      <c r="F935" s="145">
        <f>F936</f>
        <v>2300</v>
      </c>
      <c r="G935" s="145">
        <f t="shared" si="387"/>
        <v>0</v>
      </c>
      <c r="H935" s="145">
        <f t="shared" si="387"/>
        <v>0</v>
      </c>
      <c r="I935" s="77"/>
    </row>
    <row r="936" spans="1:9" ht="12.75">
      <c r="A936" s="147" t="s">
        <v>119</v>
      </c>
      <c r="B936" s="103" t="s">
        <v>248</v>
      </c>
      <c r="C936" s="149" t="s">
        <v>892</v>
      </c>
      <c r="D936" s="150" t="s">
        <v>120</v>
      </c>
      <c r="E936" s="150"/>
      <c r="F936" s="145">
        <f>F937+F938</f>
        <v>2300</v>
      </c>
      <c r="G936" s="145">
        <f t="shared" ref="G936:H936" si="388">G937+G938</f>
        <v>0</v>
      </c>
      <c r="H936" s="145">
        <f t="shared" si="388"/>
        <v>0</v>
      </c>
      <c r="I936" s="77"/>
    </row>
    <row r="937" spans="1:9" ht="12.75">
      <c r="A937" s="147" t="s">
        <v>119</v>
      </c>
      <c r="B937" s="103" t="s">
        <v>248</v>
      </c>
      <c r="C937" s="149" t="s">
        <v>892</v>
      </c>
      <c r="D937" s="150">
        <v>310</v>
      </c>
      <c r="E937" s="150">
        <v>900100</v>
      </c>
      <c r="F937" s="145">
        <v>2200</v>
      </c>
      <c r="G937" s="145">
        <v>0</v>
      </c>
      <c r="H937" s="146">
        <v>0</v>
      </c>
      <c r="I937" s="77"/>
    </row>
    <row r="938" spans="1:9" ht="25.5">
      <c r="A938" s="147" t="s">
        <v>121</v>
      </c>
      <c r="B938" s="103" t="s">
        <v>248</v>
      </c>
      <c r="C938" s="149" t="s">
        <v>892</v>
      </c>
      <c r="D938" s="150">
        <v>320</v>
      </c>
      <c r="E938" s="150"/>
      <c r="F938" s="145">
        <v>100</v>
      </c>
      <c r="G938" s="145">
        <v>0</v>
      </c>
      <c r="H938" s="146">
        <v>0</v>
      </c>
      <c r="I938" s="77"/>
    </row>
    <row r="939" spans="1:9" ht="24">
      <c r="A939" s="201" t="s">
        <v>844</v>
      </c>
      <c r="B939" s="103" t="s">
        <v>248</v>
      </c>
      <c r="C939" s="84" t="s">
        <v>640</v>
      </c>
      <c r="D939" s="100"/>
      <c r="E939" s="100"/>
      <c r="F939" s="81">
        <f t="shared" ref="F939:H940" si="389">F940</f>
        <v>480</v>
      </c>
      <c r="G939" s="81">
        <f t="shared" si="389"/>
        <v>420</v>
      </c>
      <c r="H939" s="133">
        <f t="shared" si="389"/>
        <v>420</v>
      </c>
      <c r="I939" s="77"/>
    </row>
    <row r="940" spans="1:9">
      <c r="A940" s="205" t="s">
        <v>634</v>
      </c>
      <c r="B940" s="103" t="s">
        <v>248</v>
      </c>
      <c r="C940" s="84" t="s">
        <v>641</v>
      </c>
      <c r="D940" s="97"/>
      <c r="E940" s="97"/>
      <c r="F940" s="81">
        <f>F941</f>
        <v>480</v>
      </c>
      <c r="G940" s="81">
        <f t="shared" si="389"/>
        <v>420</v>
      </c>
      <c r="H940" s="133">
        <f t="shared" si="389"/>
        <v>420</v>
      </c>
      <c r="I940" s="77"/>
    </row>
    <row r="941" spans="1:9">
      <c r="A941" s="222" t="s">
        <v>635</v>
      </c>
      <c r="B941" s="103" t="s">
        <v>248</v>
      </c>
      <c r="C941" s="86" t="s">
        <v>642</v>
      </c>
      <c r="D941" s="96"/>
      <c r="E941" s="96"/>
      <c r="F941" s="88">
        <f t="shared" ref="F941:H942" si="390">F942</f>
        <v>480</v>
      </c>
      <c r="G941" s="88">
        <f t="shared" si="390"/>
        <v>420</v>
      </c>
      <c r="H941" s="113">
        <f t="shared" si="390"/>
        <v>420</v>
      </c>
      <c r="I941" s="77"/>
    </row>
    <row r="942" spans="1:9" ht="24">
      <c r="A942" s="125" t="s">
        <v>84</v>
      </c>
      <c r="B942" s="103" t="s">
        <v>248</v>
      </c>
      <c r="C942" s="86" t="s">
        <v>642</v>
      </c>
      <c r="D942" s="89" t="s">
        <v>85</v>
      </c>
      <c r="E942" s="89"/>
      <c r="F942" s="88">
        <f t="shared" si="390"/>
        <v>480</v>
      </c>
      <c r="G942" s="88">
        <f t="shared" si="390"/>
        <v>420</v>
      </c>
      <c r="H942" s="113">
        <f t="shared" si="390"/>
        <v>420</v>
      </c>
      <c r="I942" s="77"/>
    </row>
    <row r="943" spans="1:9" ht="24">
      <c r="A943" s="125" t="s">
        <v>131</v>
      </c>
      <c r="B943" s="103" t="s">
        <v>248</v>
      </c>
      <c r="C943" s="86" t="s">
        <v>642</v>
      </c>
      <c r="D943" s="89" t="s">
        <v>132</v>
      </c>
      <c r="E943" s="89">
        <v>900100</v>
      </c>
      <c r="F943" s="88">
        <v>480</v>
      </c>
      <c r="G943" s="88">
        <v>420</v>
      </c>
      <c r="H943" s="113">
        <v>420</v>
      </c>
      <c r="I943" s="77"/>
    </row>
    <row r="944" spans="1:9">
      <c r="A944" s="241" t="s">
        <v>140</v>
      </c>
      <c r="B944" s="82" t="s">
        <v>249</v>
      </c>
      <c r="C944" s="83"/>
      <c r="D944" s="83"/>
      <c r="E944" s="83"/>
      <c r="F944" s="81">
        <f>F945+F952</f>
        <v>46000.5</v>
      </c>
      <c r="G944" s="81">
        <f>G945+G952</f>
        <v>31538</v>
      </c>
      <c r="H944" s="133">
        <f>H945+H952</f>
        <v>36122</v>
      </c>
      <c r="I944" s="77"/>
    </row>
    <row r="945" spans="1:9">
      <c r="A945" s="242" t="s">
        <v>519</v>
      </c>
      <c r="B945" s="82" t="s">
        <v>249</v>
      </c>
      <c r="C945" s="140" t="s">
        <v>201</v>
      </c>
      <c r="D945" s="91"/>
      <c r="E945" s="91"/>
      <c r="F945" s="81">
        <f>F946</f>
        <v>17007</v>
      </c>
      <c r="G945" s="81">
        <f t="shared" ref="G945:H948" si="391">G946</f>
        <v>17007</v>
      </c>
      <c r="H945" s="133">
        <f t="shared" si="391"/>
        <v>17007</v>
      </c>
      <c r="I945" s="77"/>
    </row>
    <row r="946" spans="1:9">
      <c r="A946" s="243" t="s">
        <v>115</v>
      </c>
      <c r="B946" s="82" t="s">
        <v>249</v>
      </c>
      <c r="C946" s="107" t="s">
        <v>202</v>
      </c>
      <c r="D946" s="123"/>
      <c r="E946" s="123"/>
      <c r="F946" s="81">
        <f>F947</f>
        <v>17007</v>
      </c>
      <c r="G946" s="81">
        <f t="shared" si="391"/>
        <v>17007</v>
      </c>
      <c r="H946" s="133">
        <f t="shared" si="391"/>
        <v>17007</v>
      </c>
      <c r="I946" s="77"/>
    </row>
    <row r="947" spans="1:9" ht="24">
      <c r="A947" s="161" t="s">
        <v>348</v>
      </c>
      <c r="B947" s="82" t="s">
        <v>249</v>
      </c>
      <c r="C947" s="84" t="s">
        <v>533</v>
      </c>
      <c r="D947" s="97"/>
      <c r="E947" s="97"/>
      <c r="F947" s="81">
        <f>F948</f>
        <v>17007</v>
      </c>
      <c r="G947" s="81">
        <f t="shared" si="391"/>
        <v>17007</v>
      </c>
      <c r="H947" s="133">
        <f t="shared" si="391"/>
        <v>17007</v>
      </c>
      <c r="I947" s="77"/>
    </row>
    <row r="948" spans="1:9" ht="36">
      <c r="A948" s="209" t="s">
        <v>347</v>
      </c>
      <c r="B948" s="85" t="s">
        <v>249</v>
      </c>
      <c r="C948" s="86" t="s">
        <v>676</v>
      </c>
      <c r="D948" s="96"/>
      <c r="E948" s="96"/>
      <c r="F948" s="88">
        <f>F949</f>
        <v>17007</v>
      </c>
      <c r="G948" s="88">
        <f t="shared" si="391"/>
        <v>17007</v>
      </c>
      <c r="H948" s="113">
        <f t="shared" si="391"/>
        <v>17007</v>
      </c>
      <c r="I948" s="77"/>
    </row>
    <row r="949" spans="1:9" ht="24">
      <c r="A949" s="125" t="s">
        <v>84</v>
      </c>
      <c r="B949" s="85" t="s">
        <v>249</v>
      </c>
      <c r="C949" s="86" t="s">
        <v>676</v>
      </c>
      <c r="D949" s="89" t="s">
        <v>85</v>
      </c>
      <c r="E949" s="89"/>
      <c r="F949" s="88">
        <f>F950+F951</f>
        <v>17007</v>
      </c>
      <c r="G949" s="88">
        <f>G950+G951</f>
        <v>17007</v>
      </c>
      <c r="H949" s="113">
        <f>H950+H951</f>
        <v>17007</v>
      </c>
      <c r="I949" s="77"/>
    </row>
    <row r="950" spans="1:9">
      <c r="A950" s="125" t="s">
        <v>86</v>
      </c>
      <c r="B950" s="85" t="s">
        <v>249</v>
      </c>
      <c r="C950" s="86" t="s">
        <v>676</v>
      </c>
      <c r="D950" s="89" t="s">
        <v>87</v>
      </c>
      <c r="E950" s="89">
        <v>900303</v>
      </c>
      <c r="F950" s="88">
        <v>14475</v>
      </c>
      <c r="G950" s="88">
        <v>14475</v>
      </c>
      <c r="H950" s="113">
        <v>14475</v>
      </c>
      <c r="I950" s="77"/>
    </row>
    <row r="951" spans="1:9">
      <c r="A951" s="125" t="s">
        <v>98</v>
      </c>
      <c r="B951" s="85" t="s">
        <v>249</v>
      </c>
      <c r="C951" s="86" t="s">
        <v>676</v>
      </c>
      <c r="D951" s="89" t="s">
        <v>99</v>
      </c>
      <c r="E951" s="89">
        <v>900303</v>
      </c>
      <c r="F951" s="88">
        <v>2532</v>
      </c>
      <c r="G951" s="88">
        <v>2532</v>
      </c>
      <c r="H951" s="113">
        <v>2532</v>
      </c>
      <c r="I951" s="77"/>
    </row>
    <row r="952" spans="1:9">
      <c r="A952" s="202" t="s">
        <v>293</v>
      </c>
      <c r="B952" s="82" t="s">
        <v>249</v>
      </c>
      <c r="C952" s="84" t="s">
        <v>156</v>
      </c>
      <c r="D952" s="98"/>
      <c r="E952" s="98"/>
      <c r="F952" s="81">
        <f>F963+F953</f>
        <v>28993.5</v>
      </c>
      <c r="G952" s="81">
        <f t="shared" ref="G952:H952" si="392">G963+G953</f>
        <v>14531</v>
      </c>
      <c r="H952" s="133">
        <f t="shared" si="392"/>
        <v>19115</v>
      </c>
      <c r="I952" s="77"/>
    </row>
    <row r="953" spans="1:9">
      <c r="A953" s="202" t="s">
        <v>643</v>
      </c>
      <c r="B953" s="82" t="s">
        <v>249</v>
      </c>
      <c r="C953" s="84" t="s">
        <v>166</v>
      </c>
      <c r="D953" s="94"/>
      <c r="E953" s="94"/>
      <c r="F953" s="81">
        <f t="shared" ref="F953:H955" si="393">F954</f>
        <v>7015.5</v>
      </c>
      <c r="G953" s="81">
        <f t="shared" si="393"/>
        <v>0</v>
      </c>
      <c r="H953" s="133">
        <f t="shared" si="393"/>
        <v>952</v>
      </c>
      <c r="I953" s="77"/>
    </row>
    <row r="954" spans="1:9" ht="36">
      <c r="A954" s="202" t="s">
        <v>644</v>
      </c>
      <c r="B954" s="82" t="s">
        <v>249</v>
      </c>
      <c r="C954" s="84" t="s">
        <v>167</v>
      </c>
      <c r="D954" s="94"/>
      <c r="E954" s="94"/>
      <c r="F954" s="81">
        <f>F955+F960</f>
        <v>7015.5</v>
      </c>
      <c r="G954" s="81">
        <f t="shared" ref="G954:H954" si="394">G955+G960</f>
        <v>0</v>
      </c>
      <c r="H954" s="133">
        <f t="shared" si="394"/>
        <v>952</v>
      </c>
      <c r="I954" s="77"/>
    </row>
    <row r="955" spans="1:9" ht="12.75">
      <c r="A955" s="227" t="s">
        <v>136</v>
      </c>
      <c r="B955" s="85" t="s">
        <v>249</v>
      </c>
      <c r="C955" s="86" t="s">
        <v>645</v>
      </c>
      <c r="D955" s="89"/>
      <c r="E955" s="89"/>
      <c r="F955" s="88">
        <f t="shared" ref="F955" si="395">F956</f>
        <v>6138.6</v>
      </c>
      <c r="G955" s="145">
        <f t="shared" si="393"/>
        <v>0</v>
      </c>
      <c r="H955" s="113">
        <f>H956</f>
        <v>952</v>
      </c>
      <c r="I955" s="77"/>
    </row>
    <row r="956" spans="1:9" ht="12.75">
      <c r="A956" s="134" t="s">
        <v>119</v>
      </c>
      <c r="B956" s="85" t="s">
        <v>249</v>
      </c>
      <c r="C956" s="86" t="s">
        <v>645</v>
      </c>
      <c r="D956" s="98" t="s">
        <v>120</v>
      </c>
      <c r="E956" s="98"/>
      <c r="F956" s="88">
        <f>F958+F959+F957</f>
        <v>6138.6</v>
      </c>
      <c r="G956" s="145">
        <f t="shared" ref="G956" si="396">G958+G959+G957</f>
        <v>0</v>
      </c>
      <c r="H956" s="113">
        <f t="shared" ref="H956" si="397">H958+H959+H957</f>
        <v>952</v>
      </c>
      <c r="I956" s="77"/>
    </row>
    <row r="957" spans="1:9" ht="12.75">
      <c r="A957" s="134" t="s">
        <v>121</v>
      </c>
      <c r="B957" s="85" t="s">
        <v>249</v>
      </c>
      <c r="C957" s="86" t="s">
        <v>645</v>
      </c>
      <c r="D957" s="98" t="s">
        <v>122</v>
      </c>
      <c r="E957" s="98" t="s">
        <v>705</v>
      </c>
      <c r="F957" s="145">
        <v>564.79999999999995</v>
      </c>
      <c r="G957" s="145"/>
      <c r="H957" s="146">
        <v>98</v>
      </c>
      <c r="I957" s="77"/>
    </row>
    <row r="958" spans="1:9" ht="12.75">
      <c r="A958" s="134" t="s">
        <v>121</v>
      </c>
      <c r="B958" s="85" t="s">
        <v>249</v>
      </c>
      <c r="C958" s="86" t="s">
        <v>645</v>
      </c>
      <c r="D958" s="98" t="s">
        <v>122</v>
      </c>
      <c r="E958" s="98" t="s">
        <v>646</v>
      </c>
      <c r="F958" s="145">
        <v>2786.9</v>
      </c>
      <c r="G958" s="145"/>
      <c r="H958" s="146">
        <v>427</v>
      </c>
      <c r="I958" s="77"/>
    </row>
    <row r="959" spans="1:9" ht="12.75">
      <c r="A959" s="134" t="s">
        <v>121</v>
      </c>
      <c r="B959" s="85" t="s">
        <v>249</v>
      </c>
      <c r="C959" s="86" t="s">
        <v>645</v>
      </c>
      <c r="D959" s="98" t="s">
        <v>122</v>
      </c>
      <c r="E959" s="98" t="s">
        <v>276</v>
      </c>
      <c r="F959" s="145">
        <v>2786.9</v>
      </c>
      <c r="G959" s="145"/>
      <c r="H959" s="146">
        <v>427</v>
      </c>
      <c r="I959" s="77"/>
    </row>
    <row r="960" spans="1:9" ht="25.5">
      <c r="A960" s="261" t="s">
        <v>870</v>
      </c>
      <c r="B960" s="156" t="s">
        <v>249</v>
      </c>
      <c r="C960" s="149" t="s">
        <v>869</v>
      </c>
      <c r="D960" s="260"/>
      <c r="E960" s="260"/>
      <c r="F960" s="145">
        <f>F961</f>
        <v>876.9</v>
      </c>
      <c r="G960" s="145">
        <f t="shared" ref="G960:H961" si="398">G961</f>
        <v>0</v>
      </c>
      <c r="H960" s="146">
        <f t="shared" si="398"/>
        <v>0</v>
      </c>
      <c r="I960" s="77"/>
    </row>
    <row r="961" spans="1:9" ht="12.75">
      <c r="A961" s="261" t="s">
        <v>119</v>
      </c>
      <c r="B961" s="156" t="s">
        <v>249</v>
      </c>
      <c r="C961" s="149" t="s">
        <v>869</v>
      </c>
      <c r="D961" s="260" t="s">
        <v>120</v>
      </c>
      <c r="E961" s="260"/>
      <c r="F961" s="145">
        <f>F962</f>
        <v>876.9</v>
      </c>
      <c r="G961" s="145">
        <f t="shared" si="398"/>
        <v>0</v>
      </c>
      <c r="H961" s="146">
        <f t="shared" si="398"/>
        <v>0</v>
      </c>
      <c r="I961" s="77"/>
    </row>
    <row r="962" spans="1:9" ht="25.5">
      <c r="A962" s="261" t="s">
        <v>121</v>
      </c>
      <c r="B962" s="156" t="s">
        <v>249</v>
      </c>
      <c r="C962" s="149" t="s">
        <v>869</v>
      </c>
      <c r="D962" s="260" t="s">
        <v>122</v>
      </c>
      <c r="E962" s="260" t="s">
        <v>276</v>
      </c>
      <c r="F962" s="145">
        <v>876.9</v>
      </c>
      <c r="G962" s="145">
        <v>0</v>
      </c>
      <c r="H962" s="146">
        <v>0</v>
      </c>
      <c r="I962" s="77"/>
    </row>
    <row r="963" spans="1:9" ht="36">
      <c r="A963" s="202" t="s">
        <v>647</v>
      </c>
      <c r="B963" s="82" t="s">
        <v>249</v>
      </c>
      <c r="C963" s="84" t="s">
        <v>649</v>
      </c>
      <c r="D963" s="94"/>
      <c r="E963" s="94"/>
      <c r="F963" s="81">
        <f>F964</f>
        <v>21978</v>
      </c>
      <c r="G963" s="81">
        <f>G964</f>
        <v>14531</v>
      </c>
      <c r="H963" s="133">
        <f>H964</f>
        <v>18163</v>
      </c>
      <c r="I963" s="77"/>
    </row>
    <row r="964" spans="1:9" ht="48">
      <c r="A964" s="202" t="s">
        <v>745</v>
      </c>
      <c r="B964" s="82" t="s">
        <v>249</v>
      </c>
      <c r="C964" s="84" t="s">
        <v>650</v>
      </c>
      <c r="D964" s="94"/>
      <c r="E964" s="94"/>
      <c r="F964" s="81">
        <f>F965+F968</f>
        <v>21978</v>
      </c>
      <c r="G964" s="81">
        <f t="shared" ref="G964:H964" si="399">G965+G968</f>
        <v>14531</v>
      </c>
      <c r="H964" s="81">
        <f t="shared" si="399"/>
        <v>18163</v>
      </c>
      <c r="I964" s="77"/>
    </row>
    <row r="965" spans="1:9" ht="36">
      <c r="A965" s="227" t="s">
        <v>648</v>
      </c>
      <c r="B965" s="85" t="s">
        <v>249</v>
      </c>
      <c r="C965" s="86" t="s">
        <v>651</v>
      </c>
      <c r="D965" s="89"/>
      <c r="E965" s="89"/>
      <c r="F965" s="88">
        <f t="shared" ref="F965:G966" si="400">F966</f>
        <v>20161.7</v>
      </c>
      <c r="G965" s="88">
        <f t="shared" si="400"/>
        <v>14531</v>
      </c>
      <c r="H965" s="113">
        <f>H966</f>
        <v>18163</v>
      </c>
      <c r="I965" s="77"/>
    </row>
    <row r="966" spans="1:9">
      <c r="A966" s="125" t="s">
        <v>105</v>
      </c>
      <c r="B966" s="85" t="s">
        <v>249</v>
      </c>
      <c r="C966" s="86" t="s">
        <v>651</v>
      </c>
      <c r="D966" s="89" t="s">
        <v>106</v>
      </c>
      <c r="E966" s="89"/>
      <c r="F966" s="88">
        <f t="shared" si="400"/>
        <v>20161.7</v>
      </c>
      <c r="G966" s="88">
        <f t="shared" si="400"/>
        <v>14531</v>
      </c>
      <c r="H966" s="113">
        <f>H967</f>
        <v>18163</v>
      </c>
      <c r="I966" s="77"/>
    </row>
    <row r="967" spans="1:9" ht="12.75">
      <c r="A967" s="125" t="s">
        <v>107</v>
      </c>
      <c r="B967" s="85" t="s">
        <v>249</v>
      </c>
      <c r="C967" s="86" t="s">
        <v>651</v>
      </c>
      <c r="D967" s="89" t="s">
        <v>108</v>
      </c>
      <c r="E967" s="89">
        <v>900303</v>
      </c>
      <c r="F967" s="145">
        <v>20161.7</v>
      </c>
      <c r="G967" s="88">
        <v>14531</v>
      </c>
      <c r="H967" s="113">
        <v>18163</v>
      </c>
      <c r="I967" s="77"/>
    </row>
    <row r="968" spans="1:9" ht="51">
      <c r="A968" s="147" t="s">
        <v>648</v>
      </c>
      <c r="B968" s="85" t="s">
        <v>249</v>
      </c>
      <c r="C968" s="149" t="s">
        <v>886</v>
      </c>
      <c r="D968" s="150"/>
      <c r="E968" s="150"/>
      <c r="F968" s="145">
        <f>F969</f>
        <v>1816.3</v>
      </c>
      <c r="G968" s="145">
        <f t="shared" ref="G968:H968" si="401">G969</f>
        <v>0</v>
      </c>
      <c r="H968" s="145">
        <f t="shared" si="401"/>
        <v>0</v>
      </c>
      <c r="I968" s="77"/>
    </row>
    <row r="969" spans="1:9" ht="25.5">
      <c r="A969" s="147" t="s">
        <v>105</v>
      </c>
      <c r="B969" s="85" t="s">
        <v>249</v>
      </c>
      <c r="C969" s="149" t="s">
        <v>886</v>
      </c>
      <c r="D969" s="150" t="s">
        <v>106</v>
      </c>
      <c r="E969" s="150"/>
      <c r="F969" s="145">
        <f>F970+F971</f>
        <v>1816.3</v>
      </c>
      <c r="G969" s="145">
        <f t="shared" ref="G969:H969" si="402">G970+G971</f>
        <v>0</v>
      </c>
      <c r="H969" s="145">
        <f t="shared" si="402"/>
        <v>0</v>
      </c>
      <c r="I969" s="77"/>
    </row>
    <row r="970" spans="1:9" ht="12.75">
      <c r="A970" s="147" t="s">
        <v>107</v>
      </c>
      <c r="B970" s="85" t="s">
        <v>249</v>
      </c>
      <c r="C970" s="149" t="s">
        <v>886</v>
      </c>
      <c r="D970" s="150" t="s">
        <v>108</v>
      </c>
      <c r="E970" s="150">
        <v>900203</v>
      </c>
      <c r="F970" s="145">
        <v>980.8</v>
      </c>
      <c r="G970" s="145">
        <v>0</v>
      </c>
      <c r="H970" s="146">
        <v>0</v>
      </c>
      <c r="I970" s="77"/>
    </row>
    <row r="971" spans="1:9" ht="12.75">
      <c r="A971" s="147" t="s">
        <v>107</v>
      </c>
      <c r="B971" s="85" t="s">
        <v>249</v>
      </c>
      <c r="C971" s="149" t="s">
        <v>886</v>
      </c>
      <c r="D971" s="150" t="s">
        <v>108</v>
      </c>
      <c r="E971" s="150">
        <v>900303</v>
      </c>
      <c r="F971" s="145">
        <v>835.5</v>
      </c>
      <c r="G971" s="145">
        <v>0</v>
      </c>
      <c r="H971" s="146">
        <v>0</v>
      </c>
      <c r="I971" s="77"/>
    </row>
    <row r="972" spans="1:9">
      <c r="A972" s="199" t="s">
        <v>141</v>
      </c>
      <c r="B972" s="79" t="s">
        <v>652</v>
      </c>
      <c r="C972" s="79"/>
      <c r="D972" s="80"/>
      <c r="E972" s="80"/>
      <c r="F972" s="81">
        <f>F973+F999</f>
        <v>110674.8</v>
      </c>
      <c r="G972" s="81">
        <f>G973+G999</f>
        <v>398383</v>
      </c>
      <c r="H972" s="133">
        <f>H973+H999</f>
        <v>369804.6</v>
      </c>
      <c r="I972" s="77"/>
    </row>
    <row r="973" spans="1:9">
      <c r="A973" s="200" t="s">
        <v>142</v>
      </c>
      <c r="B973" s="82" t="s">
        <v>250</v>
      </c>
      <c r="C973" s="85"/>
      <c r="D973" s="141"/>
      <c r="E973" s="141"/>
      <c r="F973" s="81">
        <f>F974+F992</f>
        <v>67146.8</v>
      </c>
      <c r="G973" s="81">
        <f t="shared" ref="G973:H973" si="403">G974+G992</f>
        <v>354855</v>
      </c>
      <c r="H973" s="81">
        <f t="shared" si="403"/>
        <v>326276.59999999998</v>
      </c>
      <c r="I973" s="77"/>
    </row>
    <row r="974" spans="1:9">
      <c r="A974" s="161" t="s">
        <v>494</v>
      </c>
      <c r="B974" s="82" t="s">
        <v>250</v>
      </c>
      <c r="C974" s="84" t="s">
        <v>180</v>
      </c>
      <c r="D974" s="99"/>
      <c r="E974" s="99"/>
      <c r="F974" s="81">
        <f>F975</f>
        <v>67146.8</v>
      </c>
      <c r="G974" s="81">
        <f t="shared" ref="G974:H974" si="404">G975</f>
        <v>64855</v>
      </c>
      <c r="H974" s="133">
        <f t="shared" si="404"/>
        <v>65255</v>
      </c>
      <c r="I974" s="77"/>
    </row>
    <row r="975" spans="1:9">
      <c r="A975" s="161" t="s">
        <v>495</v>
      </c>
      <c r="B975" s="82" t="s">
        <v>250</v>
      </c>
      <c r="C975" s="84" t="s">
        <v>496</v>
      </c>
      <c r="D975" s="100"/>
      <c r="E975" s="100"/>
      <c r="F975" s="81">
        <f>F976+F987</f>
        <v>67146.8</v>
      </c>
      <c r="G975" s="81">
        <f t="shared" ref="G975:H975" si="405">G976+G987</f>
        <v>64855</v>
      </c>
      <c r="H975" s="133">
        <f t="shared" si="405"/>
        <v>65255</v>
      </c>
      <c r="I975" s="77"/>
    </row>
    <row r="976" spans="1:9" ht="24">
      <c r="A976" s="161" t="s">
        <v>497</v>
      </c>
      <c r="B976" s="82" t="s">
        <v>250</v>
      </c>
      <c r="C976" s="84" t="s">
        <v>499</v>
      </c>
      <c r="D976" s="97"/>
      <c r="E976" s="97"/>
      <c r="F976" s="81">
        <f>F977+F981</f>
        <v>67146.8</v>
      </c>
      <c r="G976" s="81">
        <f t="shared" ref="G976:I976" si="406">G977+G981</f>
        <v>64855</v>
      </c>
      <c r="H976" s="133">
        <f t="shared" si="406"/>
        <v>60255</v>
      </c>
      <c r="I976" s="109">
        <f t="shared" si="406"/>
        <v>0</v>
      </c>
    </row>
    <row r="977" spans="1:9" ht="24">
      <c r="A977" s="238" t="s">
        <v>498</v>
      </c>
      <c r="B977" s="85" t="s">
        <v>250</v>
      </c>
      <c r="C977" s="86" t="s">
        <v>500</v>
      </c>
      <c r="D977" s="96"/>
      <c r="E977" s="96"/>
      <c r="F977" s="88">
        <f>F978</f>
        <v>64891.8</v>
      </c>
      <c r="G977" s="88">
        <f t="shared" ref="G977:H977" si="407">G978</f>
        <v>62600</v>
      </c>
      <c r="H977" s="113">
        <f t="shared" si="407"/>
        <v>58000</v>
      </c>
      <c r="I977" s="77"/>
    </row>
    <row r="978" spans="1:9" ht="24">
      <c r="A978" s="125" t="s">
        <v>84</v>
      </c>
      <c r="B978" s="85" t="s">
        <v>250</v>
      </c>
      <c r="C978" s="86" t="s">
        <v>500</v>
      </c>
      <c r="D978" s="89" t="s">
        <v>85</v>
      </c>
      <c r="E978" s="89"/>
      <c r="F978" s="88">
        <f>F979+F980</f>
        <v>64891.8</v>
      </c>
      <c r="G978" s="88">
        <f t="shared" ref="G978:H978" si="408">G979+G980</f>
        <v>62600</v>
      </c>
      <c r="H978" s="113">
        <f t="shared" si="408"/>
        <v>58000</v>
      </c>
      <c r="I978" s="77"/>
    </row>
    <row r="979" spans="1:9" ht="12.75">
      <c r="A979" s="125" t="s">
        <v>86</v>
      </c>
      <c r="B979" s="85" t="s">
        <v>250</v>
      </c>
      <c r="C979" s="86" t="s">
        <v>500</v>
      </c>
      <c r="D979" s="89" t="s">
        <v>87</v>
      </c>
      <c r="E979" s="89">
        <v>900100</v>
      </c>
      <c r="F979" s="145">
        <v>42451.8</v>
      </c>
      <c r="G979" s="88">
        <v>40600</v>
      </c>
      <c r="H979" s="113">
        <v>38000</v>
      </c>
      <c r="I979" s="77"/>
    </row>
    <row r="980" spans="1:9" ht="12.75">
      <c r="A980" s="125" t="s">
        <v>98</v>
      </c>
      <c r="B980" s="85" t="s">
        <v>250</v>
      </c>
      <c r="C980" s="86" t="s">
        <v>500</v>
      </c>
      <c r="D980" s="89" t="s">
        <v>99</v>
      </c>
      <c r="E980" s="89">
        <v>900100</v>
      </c>
      <c r="F980" s="145">
        <v>22440</v>
      </c>
      <c r="G980" s="88">
        <v>22000</v>
      </c>
      <c r="H980" s="113">
        <v>20000</v>
      </c>
      <c r="I980" s="77"/>
    </row>
    <row r="981" spans="1:9" ht="24">
      <c r="A981" s="238" t="s">
        <v>729</v>
      </c>
      <c r="B981" s="85" t="s">
        <v>250</v>
      </c>
      <c r="C981" s="86" t="s">
        <v>501</v>
      </c>
      <c r="D981" s="96"/>
      <c r="E981" s="96"/>
      <c r="F981" s="88">
        <f>F982+F984</f>
        <v>2255</v>
      </c>
      <c r="G981" s="88">
        <f t="shared" ref="G981:H981" si="409">G982+G984</f>
        <v>2255</v>
      </c>
      <c r="H981" s="113">
        <f t="shared" si="409"/>
        <v>2255</v>
      </c>
      <c r="I981" s="77"/>
    </row>
    <row r="982" spans="1:9" ht="24">
      <c r="A982" s="125" t="s">
        <v>67</v>
      </c>
      <c r="B982" s="85" t="s">
        <v>250</v>
      </c>
      <c r="C982" s="86" t="s">
        <v>501</v>
      </c>
      <c r="D982" s="89" t="s">
        <v>68</v>
      </c>
      <c r="E982" s="89"/>
      <c r="F982" s="88">
        <f>F983</f>
        <v>1024</v>
      </c>
      <c r="G982" s="88">
        <f t="shared" ref="G982:H982" si="410">G983</f>
        <v>1024</v>
      </c>
      <c r="H982" s="113">
        <f t="shared" si="410"/>
        <v>1024</v>
      </c>
      <c r="I982" s="77"/>
    </row>
    <row r="983" spans="1:9" ht="24">
      <c r="A983" s="125" t="s">
        <v>69</v>
      </c>
      <c r="B983" s="85" t="s">
        <v>250</v>
      </c>
      <c r="C983" s="86" t="s">
        <v>501</v>
      </c>
      <c r="D983" s="89" t="s">
        <v>70</v>
      </c>
      <c r="E983" s="89">
        <v>900100</v>
      </c>
      <c r="F983" s="88">
        <v>1024</v>
      </c>
      <c r="G983" s="88">
        <v>1024</v>
      </c>
      <c r="H983" s="113">
        <v>1024</v>
      </c>
      <c r="I983" s="77"/>
    </row>
    <row r="984" spans="1:9" ht="24">
      <c r="A984" s="125" t="s">
        <v>84</v>
      </c>
      <c r="B984" s="85" t="s">
        <v>250</v>
      </c>
      <c r="C984" s="86" t="s">
        <v>501</v>
      </c>
      <c r="D984" s="89" t="s">
        <v>85</v>
      </c>
      <c r="E984" s="89"/>
      <c r="F984" s="88">
        <f>F985+F986</f>
        <v>1231</v>
      </c>
      <c r="G984" s="88">
        <f t="shared" ref="G984:H984" si="411">G985+G986</f>
        <v>1231</v>
      </c>
      <c r="H984" s="113">
        <f t="shared" si="411"/>
        <v>1231</v>
      </c>
      <c r="I984" s="77"/>
    </row>
    <row r="985" spans="1:9">
      <c r="A985" s="125" t="s">
        <v>86</v>
      </c>
      <c r="B985" s="85" t="s">
        <v>250</v>
      </c>
      <c r="C985" s="86" t="s">
        <v>501</v>
      </c>
      <c r="D985" s="89" t="s">
        <v>87</v>
      </c>
      <c r="E985" s="89">
        <v>900100</v>
      </c>
      <c r="F985" s="88">
        <v>561</v>
      </c>
      <c r="G985" s="88">
        <v>561</v>
      </c>
      <c r="H985" s="113">
        <v>561</v>
      </c>
      <c r="I985" s="77"/>
    </row>
    <row r="986" spans="1:9">
      <c r="A986" s="125" t="s">
        <v>98</v>
      </c>
      <c r="B986" s="85" t="s">
        <v>250</v>
      </c>
      <c r="C986" s="86" t="s">
        <v>501</v>
      </c>
      <c r="D986" s="89" t="s">
        <v>99</v>
      </c>
      <c r="E986" s="89">
        <v>900100</v>
      </c>
      <c r="F986" s="88">
        <v>670</v>
      </c>
      <c r="G986" s="88">
        <v>670</v>
      </c>
      <c r="H986" s="113">
        <v>670</v>
      </c>
      <c r="I986" s="77"/>
    </row>
    <row r="987" spans="1:9">
      <c r="A987" s="159" t="s">
        <v>759</v>
      </c>
      <c r="B987" s="82" t="s">
        <v>250</v>
      </c>
      <c r="C987" s="84" t="s">
        <v>757</v>
      </c>
      <c r="D987" s="94"/>
      <c r="E987" s="94"/>
      <c r="F987" s="81">
        <f t="shared" ref="F987:G988" si="412">F988</f>
        <v>0</v>
      </c>
      <c r="G987" s="81">
        <f t="shared" si="412"/>
        <v>0</v>
      </c>
      <c r="H987" s="133">
        <f>H988</f>
        <v>5000</v>
      </c>
      <c r="I987" s="77"/>
    </row>
    <row r="988" spans="1:9" ht="24">
      <c r="A988" s="125" t="s">
        <v>760</v>
      </c>
      <c r="B988" s="85" t="s">
        <v>250</v>
      </c>
      <c r="C988" s="86" t="s">
        <v>758</v>
      </c>
      <c r="D988" s="94"/>
      <c r="E988" s="94"/>
      <c r="F988" s="81">
        <f t="shared" si="412"/>
        <v>0</v>
      </c>
      <c r="G988" s="81">
        <f t="shared" si="412"/>
        <v>0</v>
      </c>
      <c r="H988" s="133">
        <f>H989</f>
        <v>5000</v>
      </c>
      <c r="I988" s="77"/>
    </row>
    <row r="989" spans="1:9" ht="24">
      <c r="A989" s="125" t="s">
        <v>84</v>
      </c>
      <c r="B989" s="85" t="s">
        <v>250</v>
      </c>
      <c r="C989" s="86" t="s">
        <v>758</v>
      </c>
      <c r="D989" s="89" t="s">
        <v>85</v>
      </c>
      <c r="E989" s="89"/>
      <c r="F989" s="81">
        <f t="shared" ref="F989:G989" si="413">F990+F991</f>
        <v>0</v>
      </c>
      <c r="G989" s="81">
        <f t="shared" si="413"/>
        <v>0</v>
      </c>
      <c r="H989" s="133">
        <f>H990+H991</f>
        <v>5000</v>
      </c>
      <c r="I989" s="77"/>
    </row>
    <row r="990" spans="1:9">
      <c r="A990" s="125" t="s">
        <v>86</v>
      </c>
      <c r="B990" s="85" t="s">
        <v>250</v>
      </c>
      <c r="C990" s="86" t="s">
        <v>758</v>
      </c>
      <c r="D990" s="89" t="s">
        <v>87</v>
      </c>
      <c r="E990" s="89">
        <v>900302</v>
      </c>
      <c r="F990" s="88">
        <v>0</v>
      </c>
      <c r="G990" s="88">
        <v>0</v>
      </c>
      <c r="H990" s="113">
        <v>3975</v>
      </c>
      <c r="I990" s="77"/>
    </row>
    <row r="991" spans="1:9">
      <c r="A991" s="125" t="s">
        <v>86</v>
      </c>
      <c r="B991" s="85" t="s">
        <v>250</v>
      </c>
      <c r="C991" s="86" t="s">
        <v>758</v>
      </c>
      <c r="D991" s="89" t="s">
        <v>87</v>
      </c>
      <c r="E991" s="89">
        <v>900100</v>
      </c>
      <c r="F991" s="88">
        <v>0</v>
      </c>
      <c r="G991" s="88">
        <v>0</v>
      </c>
      <c r="H991" s="113">
        <v>1025</v>
      </c>
      <c r="I991" s="77"/>
    </row>
    <row r="992" spans="1:9" ht="24">
      <c r="A992" s="202" t="s">
        <v>653</v>
      </c>
      <c r="B992" s="82" t="s">
        <v>250</v>
      </c>
      <c r="C992" s="140" t="s">
        <v>657</v>
      </c>
      <c r="D992" s="94"/>
      <c r="E992" s="94"/>
      <c r="F992" s="81">
        <f t="shared" ref="F992:H994" si="414">F993</f>
        <v>0</v>
      </c>
      <c r="G992" s="81">
        <f t="shared" si="414"/>
        <v>290000</v>
      </c>
      <c r="H992" s="133">
        <f t="shared" si="414"/>
        <v>261021.59999999998</v>
      </c>
      <c r="I992" s="77"/>
    </row>
    <row r="993" spans="1:9" ht="24">
      <c r="A993" s="202" t="s">
        <v>654</v>
      </c>
      <c r="B993" s="82" t="s">
        <v>250</v>
      </c>
      <c r="C993" s="140" t="s">
        <v>658</v>
      </c>
      <c r="D993" s="94"/>
      <c r="E993" s="94"/>
      <c r="F993" s="81">
        <f t="shared" si="414"/>
        <v>0</v>
      </c>
      <c r="G993" s="81">
        <f t="shared" si="414"/>
        <v>290000</v>
      </c>
      <c r="H993" s="133">
        <f t="shared" si="414"/>
        <v>261021.59999999998</v>
      </c>
      <c r="I993" s="77"/>
    </row>
    <row r="994" spans="1:9">
      <c r="A994" s="254" t="s">
        <v>655</v>
      </c>
      <c r="B994" s="82" t="s">
        <v>250</v>
      </c>
      <c r="C994" s="140" t="s">
        <v>659</v>
      </c>
      <c r="D994" s="94"/>
      <c r="E994" s="94"/>
      <c r="F994" s="81">
        <f>F995</f>
        <v>0</v>
      </c>
      <c r="G994" s="81">
        <f t="shared" si="414"/>
        <v>290000</v>
      </c>
      <c r="H994" s="133">
        <f t="shared" si="414"/>
        <v>261021.59999999998</v>
      </c>
      <c r="I994" s="77"/>
    </row>
    <row r="995" spans="1:9">
      <c r="A995" s="210" t="s">
        <v>656</v>
      </c>
      <c r="B995" s="85" t="s">
        <v>250</v>
      </c>
      <c r="C995" s="142" t="s">
        <v>660</v>
      </c>
      <c r="D995" s="89"/>
      <c r="E995" s="89"/>
      <c r="F995" s="88">
        <f>F996</f>
        <v>0</v>
      </c>
      <c r="G995" s="88">
        <f>G996</f>
        <v>290000</v>
      </c>
      <c r="H995" s="113">
        <f>H996</f>
        <v>261021.59999999998</v>
      </c>
      <c r="I995" s="77"/>
    </row>
    <row r="996" spans="1:9">
      <c r="A996" s="125" t="s">
        <v>105</v>
      </c>
      <c r="B996" s="85" t="s">
        <v>250</v>
      </c>
      <c r="C996" s="142" t="s">
        <v>660</v>
      </c>
      <c r="D996" s="89">
        <v>400</v>
      </c>
      <c r="E996" s="89"/>
      <c r="F996" s="88">
        <f t="shared" ref="F996:H996" si="415">F997+F998</f>
        <v>0</v>
      </c>
      <c r="G996" s="88">
        <f t="shared" si="415"/>
        <v>290000</v>
      </c>
      <c r="H996" s="113">
        <f t="shared" si="415"/>
        <v>261021.59999999998</v>
      </c>
      <c r="I996" s="77"/>
    </row>
    <row r="997" spans="1:9" ht="12.75">
      <c r="A997" s="125" t="s">
        <v>107</v>
      </c>
      <c r="B997" s="85" t="s">
        <v>250</v>
      </c>
      <c r="C997" s="142" t="s">
        <v>660</v>
      </c>
      <c r="D997" s="89">
        <v>410</v>
      </c>
      <c r="E997" s="89">
        <v>900302</v>
      </c>
      <c r="F997" s="88">
        <v>0</v>
      </c>
      <c r="G997" s="88">
        <v>288780</v>
      </c>
      <c r="H997" s="146">
        <v>259874.8</v>
      </c>
      <c r="I997" s="77"/>
    </row>
    <row r="998" spans="1:9">
      <c r="A998" s="125" t="s">
        <v>107</v>
      </c>
      <c r="B998" s="85" t="s">
        <v>250</v>
      </c>
      <c r="C998" s="142" t="s">
        <v>660</v>
      </c>
      <c r="D998" s="89">
        <v>410</v>
      </c>
      <c r="E998" s="89">
        <v>900100</v>
      </c>
      <c r="F998" s="88">
        <v>0</v>
      </c>
      <c r="G998" s="88">
        <v>1220</v>
      </c>
      <c r="H998" s="113">
        <v>1146.8</v>
      </c>
      <c r="I998" s="77"/>
    </row>
    <row r="999" spans="1:9">
      <c r="A999" s="241" t="s">
        <v>143</v>
      </c>
      <c r="B999" s="82" t="s">
        <v>251</v>
      </c>
      <c r="C999" s="86"/>
      <c r="D999" s="89"/>
      <c r="E999" s="89"/>
      <c r="F999" s="81">
        <f>F1000</f>
        <v>43528</v>
      </c>
      <c r="G999" s="81">
        <f t="shared" ref="G999:H999" si="416">G1000</f>
        <v>43528</v>
      </c>
      <c r="H999" s="133">
        <f t="shared" si="416"/>
        <v>43528</v>
      </c>
      <c r="I999" s="77"/>
    </row>
    <row r="1000" spans="1:9">
      <c r="A1000" s="161" t="s">
        <v>494</v>
      </c>
      <c r="B1000" s="82" t="s">
        <v>251</v>
      </c>
      <c r="C1000" s="84" t="s">
        <v>180</v>
      </c>
      <c r="D1000" s="89"/>
      <c r="E1000" s="89"/>
      <c r="F1000" s="81">
        <f>F1001+F1005</f>
        <v>43528</v>
      </c>
      <c r="G1000" s="81">
        <f>G1001+G1005</f>
        <v>43528</v>
      </c>
      <c r="H1000" s="133">
        <f>H1001+H1005</f>
        <v>43528</v>
      </c>
      <c r="I1000" s="77"/>
    </row>
    <row r="1001" spans="1:9">
      <c r="A1001" s="161" t="s">
        <v>495</v>
      </c>
      <c r="B1001" s="82" t="s">
        <v>251</v>
      </c>
      <c r="C1001" s="84" t="s">
        <v>496</v>
      </c>
      <c r="D1001" s="89"/>
      <c r="E1001" s="89"/>
      <c r="F1001" s="81">
        <f>F1002</f>
        <v>355</v>
      </c>
      <c r="G1001" s="81">
        <f t="shared" ref="G1001:H1003" si="417">G1002</f>
        <v>355</v>
      </c>
      <c r="H1001" s="133">
        <f t="shared" si="417"/>
        <v>355</v>
      </c>
      <c r="I1001" s="77"/>
    </row>
    <row r="1002" spans="1:9" ht="24">
      <c r="A1002" s="161" t="s">
        <v>497</v>
      </c>
      <c r="B1002" s="82" t="s">
        <v>251</v>
      </c>
      <c r="C1002" s="84" t="s">
        <v>499</v>
      </c>
      <c r="D1002" s="89"/>
      <c r="E1002" s="89"/>
      <c r="F1002" s="81">
        <f>F1003</f>
        <v>355</v>
      </c>
      <c r="G1002" s="81">
        <f t="shared" si="417"/>
        <v>355</v>
      </c>
      <c r="H1002" s="133">
        <f t="shared" si="417"/>
        <v>355</v>
      </c>
      <c r="I1002" s="77"/>
    </row>
    <row r="1003" spans="1:9" ht="24">
      <c r="A1003" s="125" t="s">
        <v>84</v>
      </c>
      <c r="B1003" s="85" t="s">
        <v>251</v>
      </c>
      <c r="C1003" s="86" t="s">
        <v>501</v>
      </c>
      <c r="D1003" s="89" t="s">
        <v>85</v>
      </c>
      <c r="E1003" s="89"/>
      <c r="F1003" s="88">
        <f>F1004</f>
        <v>355</v>
      </c>
      <c r="G1003" s="88">
        <f t="shared" si="417"/>
        <v>355</v>
      </c>
      <c r="H1003" s="113">
        <f t="shared" si="417"/>
        <v>355</v>
      </c>
      <c r="I1003" s="77"/>
    </row>
    <row r="1004" spans="1:9">
      <c r="A1004" s="125" t="s">
        <v>86</v>
      </c>
      <c r="B1004" s="85" t="s">
        <v>251</v>
      </c>
      <c r="C1004" s="86" t="s">
        <v>501</v>
      </c>
      <c r="D1004" s="89" t="s">
        <v>87</v>
      </c>
      <c r="E1004" s="89">
        <v>900100</v>
      </c>
      <c r="F1004" s="88">
        <v>355</v>
      </c>
      <c r="G1004" s="88">
        <v>355</v>
      </c>
      <c r="H1004" s="113">
        <v>355</v>
      </c>
      <c r="I1004" s="77"/>
    </row>
    <row r="1005" spans="1:9">
      <c r="A1005" s="161" t="s">
        <v>502</v>
      </c>
      <c r="B1005" s="82" t="s">
        <v>251</v>
      </c>
      <c r="C1005" s="84" t="s">
        <v>181</v>
      </c>
      <c r="D1005" s="100"/>
      <c r="E1005" s="100"/>
      <c r="F1005" s="81">
        <f t="shared" ref="F1005:H1005" si="418">F1006</f>
        <v>43173</v>
      </c>
      <c r="G1005" s="81">
        <f t="shared" si="418"/>
        <v>43173</v>
      </c>
      <c r="H1005" s="133">
        <f t="shared" si="418"/>
        <v>43173</v>
      </c>
      <c r="I1005" s="77"/>
    </row>
    <row r="1006" spans="1:9">
      <c r="A1006" s="161" t="s">
        <v>503</v>
      </c>
      <c r="B1006" s="82" t="s">
        <v>251</v>
      </c>
      <c r="C1006" s="84" t="s">
        <v>207</v>
      </c>
      <c r="D1006" s="97"/>
      <c r="E1006" s="97"/>
      <c r="F1006" s="81">
        <f>F1007</f>
        <v>43173</v>
      </c>
      <c r="G1006" s="81">
        <f>G1007</f>
        <v>43173</v>
      </c>
      <c r="H1006" s="133">
        <f>H1007</f>
        <v>43173</v>
      </c>
      <c r="I1006" s="77"/>
    </row>
    <row r="1007" spans="1:9" ht="24">
      <c r="A1007" s="238" t="s">
        <v>504</v>
      </c>
      <c r="B1007" s="85" t="s">
        <v>251</v>
      </c>
      <c r="C1007" s="86" t="s">
        <v>505</v>
      </c>
      <c r="D1007" s="96"/>
      <c r="E1007" s="96"/>
      <c r="F1007" s="88">
        <f t="shared" ref="F1007:H1008" si="419">F1008</f>
        <v>43173</v>
      </c>
      <c r="G1007" s="88">
        <f t="shared" si="419"/>
        <v>43173</v>
      </c>
      <c r="H1007" s="113">
        <f t="shared" si="419"/>
        <v>43173</v>
      </c>
      <c r="I1007" s="77"/>
    </row>
    <row r="1008" spans="1:9" ht="24">
      <c r="A1008" s="125" t="s">
        <v>84</v>
      </c>
      <c r="B1008" s="85" t="s">
        <v>251</v>
      </c>
      <c r="C1008" s="86" t="s">
        <v>505</v>
      </c>
      <c r="D1008" s="89" t="s">
        <v>85</v>
      </c>
      <c r="E1008" s="89"/>
      <c r="F1008" s="88">
        <f t="shared" si="419"/>
        <v>43173</v>
      </c>
      <c r="G1008" s="88">
        <f t="shared" si="419"/>
        <v>43173</v>
      </c>
      <c r="H1008" s="113">
        <f t="shared" si="419"/>
        <v>43173</v>
      </c>
      <c r="I1008" s="77"/>
    </row>
    <row r="1009" spans="1:13">
      <c r="A1009" s="125" t="s">
        <v>86</v>
      </c>
      <c r="B1009" s="85" t="s">
        <v>251</v>
      </c>
      <c r="C1009" s="86" t="s">
        <v>505</v>
      </c>
      <c r="D1009" s="89" t="s">
        <v>87</v>
      </c>
      <c r="E1009" s="89">
        <v>900100</v>
      </c>
      <c r="F1009" s="88">
        <v>43173</v>
      </c>
      <c r="G1009" s="88">
        <v>43173</v>
      </c>
      <c r="H1009" s="113">
        <v>43173</v>
      </c>
      <c r="I1009" s="77"/>
    </row>
    <row r="1010" spans="1:13">
      <c r="A1010" s="159" t="s">
        <v>848</v>
      </c>
      <c r="B1010" s="82" t="s">
        <v>846</v>
      </c>
      <c r="C1010" s="86"/>
      <c r="D1010" s="89"/>
      <c r="E1010" s="89"/>
      <c r="F1010" s="81">
        <f>F1011</f>
        <v>16759.099999999999</v>
      </c>
      <c r="G1010" s="81">
        <f t="shared" ref="G1010:H1010" si="420">G1011</f>
        <v>12859.1</v>
      </c>
      <c r="H1010" s="133">
        <f t="shared" si="420"/>
        <v>12659.1</v>
      </c>
      <c r="I1010" s="105">
        <f t="shared" ref="I1010:I1011" si="421">I1011</f>
        <v>0</v>
      </c>
    </row>
    <row r="1011" spans="1:13">
      <c r="A1011" s="159" t="s">
        <v>849</v>
      </c>
      <c r="B1011" s="82" t="s">
        <v>847</v>
      </c>
      <c r="C1011" s="86"/>
      <c r="D1011" s="89"/>
      <c r="E1011" s="89"/>
      <c r="F1011" s="81">
        <f>F1012+F1020</f>
        <v>16759.099999999999</v>
      </c>
      <c r="G1011" s="81">
        <f t="shared" ref="G1011:H1011" si="422">G1012+G1020</f>
        <v>12859.1</v>
      </c>
      <c r="H1011" s="133">
        <f t="shared" si="422"/>
        <v>12659.1</v>
      </c>
      <c r="I1011" s="105">
        <f t="shared" si="421"/>
        <v>0</v>
      </c>
    </row>
    <row r="1012" spans="1:13" ht="24">
      <c r="A1012" s="159" t="s">
        <v>850</v>
      </c>
      <c r="B1012" s="82" t="s">
        <v>847</v>
      </c>
      <c r="C1012" s="84" t="s">
        <v>190</v>
      </c>
      <c r="D1012" s="89"/>
      <c r="E1012" s="89"/>
      <c r="F1012" s="81">
        <f>F1013</f>
        <v>8509.1</v>
      </c>
      <c r="G1012" s="81">
        <f t="shared" ref="G1012:H1012" si="423">G1013</f>
        <v>8109.1</v>
      </c>
      <c r="H1012" s="133">
        <f t="shared" si="423"/>
        <v>8109.1</v>
      </c>
      <c r="I1012" s="77"/>
    </row>
    <row r="1013" spans="1:13">
      <c r="A1013" s="159" t="s">
        <v>255</v>
      </c>
      <c r="B1013" s="82" t="s">
        <v>847</v>
      </c>
      <c r="C1013" s="84" t="s">
        <v>209</v>
      </c>
      <c r="D1013" s="89"/>
      <c r="E1013" s="89"/>
      <c r="F1013" s="81">
        <f>F1014</f>
        <v>8509.1</v>
      </c>
      <c r="G1013" s="81">
        <f t="shared" ref="G1013:I1013" si="424">G1014</f>
        <v>8109.1</v>
      </c>
      <c r="H1013" s="133">
        <f t="shared" si="424"/>
        <v>8109.1</v>
      </c>
      <c r="I1013" s="105">
        <f t="shared" si="424"/>
        <v>0</v>
      </c>
    </row>
    <row r="1014" spans="1:13" ht="24">
      <c r="A1014" s="159" t="s">
        <v>256</v>
      </c>
      <c r="B1014" s="82" t="s">
        <v>847</v>
      </c>
      <c r="C1014" s="84" t="s">
        <v>210</v>
      </c>
      <c r="D1014" s="89"/>
      <c r="E1014" s="89"/>
      <c r="F1014" s="81">
        <f>F1015</f>
        <v>8509.1</v>
      </c>
      <c r="G1014" s="81">
        <f t="shared" ref="G1014:H1014" si="425">G1015</f>
        <v>8109.1</v>
      </c>
      <c r="H1014" s="133">
        <f t="shared" si="425"/>
        <v>8109.1</v>
      </c>
      <c r="I1014" s="77"/>
    </row>
    <row r="1015" spans="1:13" ht="25.5">
      <c r="A1015" s="177" t="s">
        <v>338</v>
      </c>
      <c r="B1015" s="85" t="s">
        <v>847</v>
      </c>
      <c r="C1015" s="180" t="s">
        <v>340</v>
      </c>
      <c r="D1015" s="181"/>
      <c r="E1015" s="181"/>
      <c r="F1015" s="88">
        <f>F1016+F1018</f>
        <v>8509.1</v>
      </c>
      <c r="G1015" s="88">
        <f t="shared" ref="G1015:H1015" si="426">G1016+G1018</f>
        <v>8109.1</v>
      </c>
      <c r="H1015" s="113">
        <f t="shared" si="426"/>
        <v>8109.1</v>
      </c>
      <c r="I1015" s="105">
        <f t="shared" ref="I1015" si="427">I1016</f>
        <v>0</v>
      </c>
    </row>
    <row r="1016" spans="1:13" ht="38.25">
      <c r="A1016" s="147" t="s">
        <v>62</v>
      </c>
      <c r="B1016" s="85" t="s">
        <v>847</v>
      </c>
      <c r="C1016" s="180" t="s">
        <v>340</v>
      </c>
      <c r="D1016" s="150" t="s">
        <v>63</v>
      </c>
      <c r="E1016" s="150"/>
      <c r="F1016" s="88">
        <f>F1017</f>
        <v>8109.1</v>
      </c>
      <c r="G1016" s="88">
        <f t="shared" ref="G1016:H1016" si="428">G1017</f>
        <v>8109.1</v>
      </c>
      <c r="H1016" s="113">
        <f t="shared" si="428"/>
        <v>8109.1</v>
      </c>
      <c r="I1016" s="77"/>
    </row>
    <row r="1017" spans="1:13" ht="12.75">
      <c r="A1017" s="147" t="s">
        <v>82</v>
      </c>
      <c r="B1017" s="85" t="s">
        <v>847</v>
      </c>
      <c r="C1017" s="180" t="s">
        <v>340</v>
      </c>
      <c r="D1017" s="150" t="s">
        <v>83</v>
      </c>
      <c r="E1017" s="150">
        <v>900100</v>
      </c>
      <c r="F1017" s="88">
        <v>8109.1</v>
      </c>
      <c r="G1017" s="88">
        <v>8109.1</v>
      </c>
      <c r="H1017" s="113">
        <v>8109.1</v>
      </c>
      <c r="I1017" s="77"/>
      <c r="M1017" s="75" t="s">
        <v>851</v>
      </c>
    </row>
    <row r="1018" spans="1:13" ht="25.5">
      <c r="A1018" s="147" t="s">
        <v>67</v>
      </c>
      <c r="B1018" s="85" t="s">
        <v>847</v>
      </c>
      <c r="C1018" s="180" t="s">
        <v>340</v>
      </c>
      <c r="D1018" s="150" t="s">
        <v>68</v>
      </c>
      <c r="E1018" s="150"/>
      <c r="F1018" s="88">
        <f>F1019</f>
        <v>400</v>
      </c>
      <c r="G1018" s="88">
        <f t="shared" ref="G1018:I1018" si="429">G1019</f>
        <v>0</v>
      </c>
      <c r="H1018" s="113">
        <f t="shared" si="429"/>
        <v>0</v>
      </c>
      <c r="I1018" s="105">
        <f t="shared" si="429"/>
        <v>0</v>
      </c>
    </row>
    <row r="1019" spans="1:13" ht="25.5">
      <c r="A1019" s="147" t="s">
        <v>69</v>
      </c>
      <c r="B1019" s="85" t="s">
        <v>847</v>
      </c>
      <c r="C1019" s="180" t="s">
        <v>340</v>
      </c>
      <c r="D1019" s="150" t="s">
        <v>70</v>
      </c>
      <c r="E1019" s="150">
        <v>900100</v>
      </c>
      <c r="F1019" s="88">
        <v>400</v>
      </c>
      <c r="G1019" s="88">
        <v>0</v>
      </c>
      <c r="H1019" s="113">
        <v>0</v>
      </c>
      <c r="I1019" s="77"/>
      <c r="M1019" s="75">
        <v>400</v>
      </c>
    </row>
    <row r="1020" spans="1:13" ht="36">
      <c r="A1020" s="161" t="s">
        <v>313</v>
      </c>
      <c r="B1020" s="82" t="s">
        <v>847</v>
      </c>
      <c r="C1020" s="84" t="s">
        <v>171</v>
      </c>
      <c r="D1020" s="97"/>
      <c r="E1020" s="97"/>
      <c r="F1020" s="81">
        <f>F1021</f>
        <v>8250</v>
      </c>
      <c r="G1020" s="81">
        <f t="shared" ref="G1020:H1020" si="430">G1021</f>
        <v>4750</v>
      </c>
      <c r="H1020" s="133">
        <f t="shared" si="430"/>
        <v>4550</v>
      </c>
      <c r="I1020" s="77"/>
    </row>
    <row r="1021" spans="1:13" ht="36">
      <c r="A1021" s="161" t="s">
        <v>314</v>
      </c>
      <c r="B1021" s="82" t="s">
        <v>847</v>
      </c>
      <c r="C1021" s="84" t="s">
        <v>172</v>
      </c>
      <c r="D1021" s="97"/>
      <c r="E1021" s="97"/>
      <c r="F1021" s="81">
        <f>F1022+F1038</f>
        <v>8250</v>
      </c>
      <c r="G1021" s="81">
        <f>G1022+G1038</f>
        <v>4750</v>
      </c>
      <c r="H1021" s="133">
        <f>H1022+H1038</f>
        <v>4550</v>
      </c>
      <c r="I1021" s="77"/>
    </row>
    <row r="1022" spans="1:13" ht="24">
      <c r="A1022" s="223" t="s">
        <v>315</v>
      </c>
      <c r="B1022" s="82" t="s">
        <v>847</v>
      </c>
      <c r="C1022" s="84" t="s">
        <v>173</v>
      </c>
      <c r="D1022" s="102"/>
      <c r="E1022" s="102"/>
      <c r="F1022" s="81">
        <f>F1023+F1029+F1032+F1035+F1026</f>
        <v>8190</v>
      </c>
      <c r="G1022" s="81">
        <f t="shared" ref="G1022:H1022" si="431">G1023+G1029+G1032+G1035+G1026</f>
        <v>4690</v>
      </c>
      <c r="H1022" s="133">
        <f t="shared" si="431"/>
        <v>4490</v>
      </c>
      <c r="I1022" s="77"/>
    </row>
    <row r="1023" spans="1:13" ht="108">
      <c r="A1023" s="238" t="s">
        <v>316</v>
      </c>
      <c r="B1023" s="85" t="s">
        <v>847</v>
      </c>
      <c r="C1023" s="103" t="s">
        <v>322</v>
      </c>
      <c r="D1023" s="87"/>
      <c r="E1023" s="87"/>
      <c r="F1023" s="88">
        <f>F1024</f>
        <v>4138</v>
      </c>
      <c r="G1023" s="88">
        <f t="shared" ref="G1023:H1024" si="432">G1024</f>
        <v>2638</v>
      </c>
      <c r="H1023" s="113">
        <f t="shared" si="432"/>
        <v>2638</v>
      </c>
      <c r="I1023" s="77"/>
    </row>
    <row r="1024" spans="1:13" ht="24">
      <c r="A1024" s="125" t="s">
        <v>67</v>
      </c>
      <c r="B1024" s="85" t="s">
        <v>847</v>
      </c>
      <c r="C1024" s="103" t="s">
        <v>322</v>
      </c>
      <c r="D1024" s="89" t="s">
        <v>68</v>
      </c>
      <c r="E1024" s="89"/>
      <c r="F1024" s="88">
        <f>F1025</f>
        <v>4138</v>
      </c>
      <c r="G1024" s="88">
        <f t="shared" si="432"/>
        <v>2638</v>
      </c>
      <c r="H1024" s="113">
        <f t="shared" si="432"/>
        <v>2638</v>
      </c>
      <c r="I1024" s="77"/>
    </row>
    <row r="1025" spans="1:9" ht="24">
      <c r="A1025" s="125" t="s">
        <v>69</v>
      </c>
      <c r="B1025" s="85" t="s">
        <v>847</v>
      </c>
      <c r="C1025" s="103" t="s">
        <v>322</v>
      </c>
      <c r="D1025" s="89" t="s">
        <v>70</v>
      </c>
      <c r="E1025" s="89">
        <v>900100</v>
      </c>
      <c r="F1025" s="145">
        <v>4138</v>
      </c>
      <c r="G1025" s="88">
        <v>2638</v>
      </c>
      <c r="H1025" s="113">
        <v>2638</v>
      </c>
      <c r="I1025" s="77"/>
    </row>
    <row r="1026" spans="1:9" ht="108">
      <c r="A1026" s="238" t="s">
        <v>317</v>
      </c>
      <c r="B1026" s="85" t="s">
        <v>847</v>
      </c>
      <c r="C1026" s="103" t="s">
        <v>323</v>
      </c>
      <c r="D1026" s="87"/>
      <c r="E1026" s="87"/>
      <c r="F1026" s="88">
        <f>F1027</f>
        <v>2200</v>
      </c>
      <c r="G1026" s="88">
        <f t="shared" ref="G1026:H1027" si="433">G1027</f>
        <v>1200</v>
      </c>
      <c r="H1026" s="113">
        <f t="shared" si="433"/>
        <v>1000</v>
      </c>
      <c r="I1026" s="77"/>
    </row>
    <row r="1027" spans="1:9" ht="24">
      <c r="A1027" s="125" t="s">
        <v>67</v>
      </c>
      <c r="B1027" s="85" t="s">
        <v>847</v>
      </c>
      <c r="C1027" s="103" t="s">
        <v>323</v>
      </c>
      <c r="D1027" s="89" t="s">
        <v>68</v>
      </c>
      <c r="E1027" s="89"/>
      <c r="F1027" s="88">
        <f>F1028</f>
        <v>2200</v>
      </c>
      <c r="G1027" s="88">
        <f t="shared" si="433"/>
        <v>1200</v>
      </c>
      <c r="H1027" s="113">
        <f t="shared" si="433"/>
        <v>1000</v>
      </c>
      <c r="I1027" s="77"/>
    </row>
    <row r="1028" spans="1:9" ht="24">
      <c r="A1028" s="125" t="s">
        <v>69</v>
      </c>
      <c r="B1028" s="85" t="s">
        <v>847</v>
      </c>
      <c r="C1028" s="103" t="s">
        <v>323</v>
      </c>
      <c r="D1028" s="89" t="s">
        <v>70</v>
      </c>
      <c r="E1028" s="89">
        <v>900100</v>
      </c>
      <c r="F1028" s="88">
        <v>2200</v>
      </c>
      <c r="G1028" s="88">
        <v>1200</v>
      </c>
      <c r="H1028" s="113">
        <v>1000</v>
      </c>
      <c r="I1028" s="77"/>
    </row>
    <row r="1029" spans="1:9" ht="108">
      <c r="A1029" s="238" t="s">
        <v>318</v>
      </c>
      <c r="B1029" s="85" t="s">
        <v>847</v>
      </c>
      <c r="C1029" s="103" t="s">
        <v>324</v>
      </c>
      <c r="D1029" s="87"/>
      <c r="E1029" s="87"/>
      <c r="F1029" s="88">
        <f>F1030</f>
        <v>299</v>
      </c>
      <c r="G1029" s="88">
        <f t="shared" ref="G1029:H1030" si="434">G1030</f>
        <v>299</v>
      </c>
      <c r="H1029" s="113">
        <f t="shared" si="434"/>
        <v>299</v>
      </c>
      <c r="I1029" s="77"/>
    </row>
    <row r="1030" spans="1:9" ht="24">
      <c r="A1030" s="125" t="s">
        <v>67</v>
      </c>
      <c r="B1030" s="85" t="s">
        <v>847</v>
      </c>
      <c r="C1030" s="103" t="s">
        <v>324</v>
      </c>
      <c r="D1030" s="89" t="s">
        <v>68</v>
      </c>
      <c r="E1030" s="89"/>
      <c r="F1030" s="88">
        <f>F1031</f>
        <v>299</v>
      </c>
      <c r="G1030" s="88">
        <f t="shared" si="434"/>
        <v>299</v>
      </c>
      <c r="H1030" s="113">
        <f t="shared" si="434"/>
        <v>299</v>
      </c>
      <c r="I1030" s="77"/>
    </row>
    <row r="1031" spans="1:9" ht="24">
      <c r="A1031" s="125" t="s">
        <v>69</v>
      </c>
      <c r="B1031" s="85" t="s">
        <v>847</v>
      </c>
      <c r="C1031" s="103" t="s">
        <v>324</v>
      </c>
      <c r="D1031" s="89" t="s">
        <v>70</v>
      </c>
      <c r="E1031" s="89">
        <v>900100</v>
      </c>
      <c r="F1031" s="88">
        <v>299</v>
      </c>
      <c r="G1031" s="88">
        <v>299</v>
      </c>
      <c r="H1031" s="113">
        <v>299</v>
      </c>
      <c r="I1031" s="77"/>
    </row>
    <row r="1032" spans="1:9" ht="120">
      <c r="A1032" s="238" t="s">
        <v>319</v>
      </c>
      <c r="B1032" s="85" t="s">
        <v>847</v>
      </c>
      <c r="C1032" s="103" t="s">
        <v>325</v>
      </c>
      <c r="D1032" s="87"/>
      <c r="E1032" s="87"/>
      <c r="F1032" s="88">
        <f>F1033</f>
        <v>1550</v>
      </c>
      <c r="G1032" s="88">
        <f t="shared" ref="G1032:H1033" si="435">G1033</f>
        <v>550</v>
      </c>
      <c r="H1032" s="113">
        <f t="shared" si="435"/>
        <v>550</v>
      </c>
      <c r="I1032" s="77"/>
    </row>
    <row r="1033" spans="1:9" ht="24">
      <c r="A1033" s="125" t="s">
        <v>67</v>
      </c>
      <c r="B1033" s="85" t="s">
        <v>847</v>
      </c>
      <c r="C1033" s="103" t="s">
        <v>325</v>
      </c>
      <c r="D1033" s="89" t="s">
        <v>68</v>
      </c>
      <c r="E1033" s="89"/>
      <c r="F1033" s="88">
        <f>F1034</f>
        <v>1550</v>
      </c>
      <c r="G1033" s="88">
        <f t="shared" si="435"/>
        <v>550</v>
      </c>
      <c r="H1033" s="113">
        <f t="shared" si="435"/>
        <v>550</v>
      </c>
      <c r="I1033" s="77"/>
    </row>
    <row r="1034" spans="1:9" ht="24">
      <c r="A1034" s="125" t="s">
        <v>69</v>
      </c>
      <c r="B1034" s="85" t="s">
        <v>847</v>
      </c>
      <c r="C1034" s="103" t="s">
        <v>325</v>
      </c>
      <c r="D1034" s="89" t="s">
        <v>70</v>
      </c>
      <c r="E1034" s="89">
        <v>900100</v>
      </c>
      <c r="F1034" s="88">
        <v>1550</v>
      </c>
      <c r="G1034" s="88">
        <v>550</v>
      </c>
      <c r="H1034" s="113">
        <v>550</v>
      </c>
      <c r="I1034" s="77"/>
    </row>
    <row r="1035" spans="1:9" ht="144">
      <c r="A1035" s="238" t="s">
        <v>320</v>
      </c>
      <c r="B1035" s="85" t="s">
        <v>847</v>
      </c>
      <c r="C1035" s="103" t="s">
        <v>326</v>
      </c>
      <c r="D1035" s="87"/>
      <c r="E1035" s="87"/>
      <c r="F1035" s="88">
        <f>F1036</f>
        <v>3</v>
      </c>
      <c r="G1035" s="88">
        <f t="shared" ref="G1035:H1036" si="436">G1036</f>
        <v>3</v>
      </c>
      <c r="H1035" s="113">
        <f t="shared" si="436"/>
        <v>3</v>
      </c>
      <c r="I1035" s="77"/>
    </row>
    <row r="1036" spans="1:9" ht="24">
      <c r="A1036" s="125" t="s">
        <v>67</v>
      </c>
      <c r="B1036" s="85" t="s">
        <v>847</v>
      </c>
      <c r="C1036" s="103" t="s">
        <v>326</v>
      </c>
      <c r="D1036" s="89" t="s">
        <v>68</v>
      </c>
      <c r="E1036" s="89"/>
      <c r="F1036" s="88">
        <f>F1037</f>
        <v>3</v>
      </c>
      <c r="G1036" s="88">
        <f t="shared" si="436"/>
        <v>3</v>
      </c>
      <c r="H1036" s="113">
        <f t="shared" si="436"/>
        <v>3</v>
      </c>
      <c r="I1036" s="77"/>
    </row>
    <row r="1037" spans="1:9" ht="24">
      <c r="A1037" s="125" t="s">
        <v>69</v>
      </c>
      <c r="B1037" s="85" t="s">
        <v>847</v>
      </c>
      <c r="C1037" s="103" t="s">
        <v>326</v>
      </c>
      <c r="D1037" s="89" t="s">
        <v>70</v>
      </c>
      <c r="E1037" s="89">
        <v>900100</v>
      </c>
      <c r="F1037" s="88">
        <v>3</v>
      </c>
      <c r="G1037" s="88">
        <v>3</v>
      </c>
      <c r="H1037" s="113">
        <v>3</v>
      </c>
      <c r="I1037" s="77"/>
    </row>
    <row r="1038" spans="1:9" ht="60">
      <c r="A1038" s="159" t="s">
        <v>570</v>
      </c>
      <c r="B1038" s="82" t="s">
        <v>847</v>
      </c>
      <c r="C1038" s="84" t="s">
        <v>572</v>
      </c>
      <c r="D1038" s="94"/>
      <c r="E1038" s="94"/>
      <c r="F1038" s="81">
        <f>F1042+F1039</f>
        <v>60</v>
      </c>
      <c r="G1038" s="81">
        <f t="shared" ref="G1038:H1038" si="437">G1042+G1039</f>
        <v>60</v>
      </c>
      <c r="H1038" s="133">
        <f t="shared" si="437"/>
        <v>60</v>
      </c>
      <c r="I1038" s="77"/>
    </row>
    <row r="1039" spans="1:9" ht="96">
      <c r="A1039" s="238" t="s">
        <v>321</v>
      </c>
      <c r="B1039" s="85" t="s">
        <v>847</v>
      </c>
      <c r="C1039" s="103" t="s">
        <v>690</v>
      </c>
      <c r="D1039" s="87"/>
      <c r="E1039" s="87"/>
      <c r="F1039" s="88">
        <f>F1040</f>
        <v>30</v>
      </c>
      <c r="G1039" s="88">
        <f t="shared" ref="G1039:H1040" si="438">G1040</f>
        <v>30</v>
      </c>
      <c r="H1039" s="113">
        <f t="shared" si="438"/>
        <v>30</v>
      </c>
      <c r="I1039" s="77"/>
    </row>
    <row r="1040" spans="1:9" ht="24">
      <c r="A1040" s="125" t="s">
        <v>67</v>
      </c>
      <c r="B1040" s="85" t="s">
        <v>847</v>
      </c>
      <c r="C1040" s="103" t="s">
        <v>690</v>
      </c>
      <c r="D1040" s="89" t="s">
        <v>68</v>
      </c>
      <c r="E1040" s="89"/>
      <c r="F1040" s="88">
        <f>F1041</f>
        <v>30</v>
      </c>
      <c r="G1040" s="88">
        <f t="shared" si="438"/>
        <v>30</v>
      </c>
      <c r="H1040" s="113">
        <f t="shared" si="438"/>
        <v>30</v>
      </c>
      <c r="I1040" s="77"/>
    </row>
    <row r="1041" spans="1:9" ht="24">
      <c r="A1041" s="125" t="s">
        <v>69</v>
      </c>
      <c r="B1041" s="85" t="s">
        <v>847</v>
      </c>
      <c r="C1041" s="103" t="s">
        <v>690</v>
      </c>
      <c r="D1041" s="89" t="s">
        <v>70</v>
      </c>
      <c r="E1041" s="89">
        <v>900100</v>
      </c>
      <c r="F1041" s="88">
        <v>30</v>
      </c>
      <c r="G1041" s="88">
        <v>30</v>
      </c>
      <c r="H1041" s="113">
        <v>30</v>
      </c>
      <c r="I1041" s="77"/>
    </row>
    <row r="1042" spans="1:9" ht="84">
      <c r="A1042" s="125" t="s">
        <v>571</v>
      </c>
      <c r="B1042" s="85" t="s">
        <v>847</v>
      </c>
      <c r="C1042" s="86" t="s">
        <v>573</v>
      </c>
      <c r="D1042" s="89"/>
      <c r="E1042" s="89"/>
      <c r="F1042" s="88">
        <f t="shared" ref="F1042:H1043" si="439">F1043</f>
        <v>30</v>
      </c>
      <c r="G1042" s="88">
        <f t="shared" si="439"/>
        <v>30</v>
      </c>
      <c r="H1042" s="113">
        <f t="shared" si="439"/>
        <v>30</v>
      </c>
      <c r="I1042" s="77"/>
    </row>
    <row r="1043" spans="1:9" ht="24">
      <c r="A1043" s="125" t="s">
        <v>67</v>
      </c>
      <c r="B1043" s="85" t="s">
        <v>847</v>
      </c>
      <c r="C1043" s="86" t="s">
        <v>573</v>
      </c>
      <c r="D1043" s="89" t="s">
        <v>68</v>
      </c>
      <c r="E1043" s="89"/>
      <c r="F1043" s="88">
        <f t="shared" si="439"/>
        <v>30</v>
      </c>
      <c r="G1043" s="88">
        <f t="shared" si="439"/>
        <v>30</v>
      </c>
      <c r="H1043" s="113">
        <f t="shared" si="439"/>
        <v>30</v>
      </c>
      <c r="I1043" s="77"/>
    </row>
    <row r="1044" spans="1:9" ht="24">
      <c r="A1044" s="125" t="s">
        <v>69</v>
      </c>
      <c r="B1044" s="85" t="s">
        <v>847</v>
      </c>
      <c r="C1044" s="86" t="s">
        <v>573</v>
      </c>
      <c r="D1044" s="89" t="s">
        <v>70</v>
      </c>
      <c r="E1044" s="89">
        <v>900100</v>
      </c>
      <c r="F1044" s="88">
        <v>30</v>
      </c>
      <c r="G1044" s="88">
        <v>30</v>
      </c>
      <c r="H1044" s="113">
        <v>30</v>
      </c>
      <c r="I1044" s="77"/>
    </row>
    <row r="1045" spans="1:9">
      <c r="A1045" s="240" t="s">
        <v>144</v>
      </c>
      <c r="B1045" s="82" t="s">
        <v>664</v>
      </c>
      <c r="C1045" s="86"/>
      <c r="D1045" s="89"/>
      <c r="E1045" s="89"/>
      <c r="F1045" s="81">
        <f>F1046</f>
        <v>6385</v>
      </c>
      <c r="G1045" s="81">
        <f t="shared" ref="G1045:H1047" si="440">G1046</f>
        <v>6385</v>
      </c>
      <c r="H1045" s="133">
        <f t="shared" si="440"/>
        <v>6385</v>
      </c>
      <c r="I1045" s="77"/>
    </row>
    <row r="1046" spans="1:9">
      <c r="A1046" s="241" t="s">
        <v>145</v>
      </c>
      <c r="B1046" s="82" t="s">
        <v>252</v>
      </c>
      <c r="C1046" s="86"/>
      <c r="D1046" s="89"/>
      <c r="E1046" s="89"/>
      <c r="F1046" s="81">
        <f>F1047</f>
        <v>6385</v>
      </c>
      <c r="G1046" s="81">
        <f t="shared" si="440"/>
        <v>6385</v>
      </c>
      <c r="H1046" s="133">
        <f t="shared" si="440"/>
        <v>6385</v>
      </c>
      <c r="I1046" s="77"/>
    </row>
    <row r="1047" spans="1:9" ht="24">
      <c r="A1047" s="201" t="s">
        <v>257</v>
      </c>
      <c r="B1047" s="82" t="s">
        <v>252</v>
      </c>
      <c r="C1047" s="84" t="s">
        <v>190</v>
      </c>
      <c r="D1047" s="119"/>
      <c r="E1047" s="119"/>
      <c r="F1047" s="81">
        <f>F1048</f>
        <v>6385</v>
      </c>
      <c r="G1047" s="81">
        <f t="shared" si="440"/>
        <v>6385</v>
      </c>
      <c r="H1047" s="133">
        <f t="shared" si="440"/>
        <v>6385</v>
      </c>
      <c r="I1047" s="77"/>
    </row>
    <row r="1048" spans="1:9">
      <c r="A1048" s="201" t="s">
        <v>661</v>
      </c>
      <c r="B1048" s="82" t="s">
        <v>252</v>
      </c>
      <c r="C1048" s="84" t="s">
        <v>665</v>
      </c>
      <c r="D1048" s="100"/>
      <c r="E1048" s="100"/>
      <c r="F1048" s="81">
        <f t="shared" ref="F1048:H1051" si="441">F1049</f>
        <v>6385</v>
      </c>
      <c r="G1048" s="81">
        <f t="shared" si="441"/>
        <v>6385</v>
      </c>
      <c r="H1048" s="133">
        <f t="shared" si="441"/>
        <v>6385</v>
      </c>
      <c r="I1048" s="77"/>
    </row>
    <row r="1049" spans="1:9">
      <c r="A1049" s="221" t="s">
        <v>662</v>
      </c>
      <c r="B1049" s="82" t="s">
        <v>252</v>
      </c>
      <c r="C1049" s="84" t="s">
        <v>666</v>
      </c>
      <c r="D1049" s="97"/>
      <c r="E1049" s="97"/>
      <c r="F1049" s="81">
        <f t="shared" si="441"/>
        <v>6385</v>
      </c>
      <c r="G1049" s="81">
        <f t="shared" si="441"/>
        <v>6385</v>
      </c>
      <c r="H1049" s="133">
        <f t="shared" si="441"/>
        <v>6385</v>
      </c>
      <c r="I1049" s="77"/>
    </row>
    <row r="1050" spans="1:9">
      <c r="A1050" s="203" t="s">
        <v>663</v>
      </c>
      <c r="B1050" s="85" t="s">
        <v>252</v>
      </c>
      <c r="C1050" s="86" t="s">
        <v>667</v>
      </c>
      <c r="D1050" s="96"/>
      <c r="E1050" s="96"/>
      <c r="F1050" s="88">
        <f t="shared" si="441"/>
        <v>6385</v>
      </c>
      <c r="G1050" s="88">
        <f t="shared" si="441"/>
        <v>6385</v>
      </c>
      <c r="H1050" s="113">
        <f t="shared" si="441"/>
        <v>6385</v>
      </c>
      <c r="I1050" s="77"/>
    </row>
    <row r="1051" spans="1:9">
      <c r="A1051" s="125" t="s">
        <v>146</v>
      </c>
      <c r="B1051" s="85" t="s">
        <v>252</v>
      </c>
      <c r="C1051" s="86" t="s">
        <v>667</v>
      </c>
      <c r="D1051" s="89" t="s">
        <v>147</v>
      </c>
      <c r="E1051" s="89"/>
      <c r="F1051" s="88">
        <f t="shared" si="441"/>
        <v>6385</v>
      </c>
      <c r="G1051" s="88">
        <f t="shared" si="441"/>
        <v>6385</v>
      </c>
      <c r="H1051" s="113">
        <f t="shared" si="441"/>
        <v>6385</v>
      </c>
      <c r="I1051" s="77"/>
    </row>
    <row r="1052" spans="1:9">
      <c r="A1052" s="125" t="s">
        <v>148</v>
      </c>
      <c r="B1052" s="85" t="s">
        <v>252</v>
      </c>
      <c r="C1052" s="86" t="s">
        <v>667</v>
      </c>
      <c r="D1052" s="89" t="s">
        <v>149</v>
      </c>
      <c r="E1052" s="89">
        <v>900100</v>
      </c>
      <c r="F1052" s="88">
        <v>6385</v>
      </c>
      <c r="G1052" s="88">
        <v>6385</v>
      </c>
      <c r="H1052" s="113">
        <v>6385</v>
      </c>
      <c r="I1052" s="77"/>
    </row>
    <row r="1053" spans="1:9" ht="12.75" thickBot="1">
      <c r="A1053" s="277" t="s">
        <v>31</v>
      </c>
      <c r="B1053" s="278"/>
      <c r="C1053" s="278"/>
      <c r="D1053" s="278"/>
      <c r="E1053" s="263"/>
      <c r="F1053" s="255">
        <f>F12+F225+F233+F285+F449+F582+F606+F847+F911+F972+F1045+F1010</f>
        <v>3274151.2</v>
      </c>
      <c r="G1053" s="255">
        <f>G12+G225+G233+G285+G449+G582+G606+G847+G911+G972+G1045+G1010</f>
        <v>3224525.4000000004</v>
      </c>
      <c r="H1053" s="256">
        <f>H12+H225+H233+H285+H449+H582+H606+H847+H911+H972+H1045+H1010</f>
        <v>3163325.5000000005</v>
      </c>
      <c r="I1053" s="77"/>
    </row>
    <row r="1054" spans="1:9">
      <c r="B1054" s="143"/>
      <c r="C1054" s="143"/>
      <c r="D1054" s="143"/>
      <c r="E1054" s="144"/>
    </row>
  </sheetData>
  <autoFilter ref="B1:J1054"/>
  <mergeCells count="16">
    <mergeCell ref="F5:I5"/>
    <mergeCell ref="F4:I4"/>
    <mergeCell ref="F3:I3"/>
    <mergeCell ref="F2:I2"/>
    <mergeCell ref="A1053:D1053"/>
    <mergeCell ref="A8:A10"/>
    <mergeCell ref="B9:B10"/>
    <mergeCell ref="C9:C10"/>
    <mergeCell ref="D9:D10"/>
    <mergeCell ref="B8:E8"/>
    <mergeCell ref="F8:F10"/>
    <mergeCell ref="E9:E10"/>
    <mergeCell ref="A6:H6"/>
    <mergeCell ref="G8:G10"/>
    <mergeCell ref="H8:H10"/>
    <mergeCell ref="F7:H7"/>
  </mergeCells>
  <phoneticPr fontId="4" type="noConversion"/>
  <pageMargins left="0.98425196850393704" right="0.62992125984251968" top="0.35433070866141736" bottom="0.39370078740157483" header="0.31496062992125984" footer="0.31496062992125984"/>
  <pageSetup scale="59" fitToHeight="19" orientation="portrait" r:id="rId1"/>
  <rowBreaks count="1" manualBreakCount="1">
    <brk id="97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140625" defaultRowHeight="12.75"/>
  <cols>
    <col min="1" max="13" width="0.5703125" style="30" customWidth="1" collapsed="1"/>
    <col min="14" max="15" width="35.5703125" style="30" customWidth="1" collapsed="1"/>
    <col min="16" max="17" width="5.5703125" style="30" customWidth="1" collapsed="1"/>
    <col min="18" max="18" width="10.5703125" style="30" customWidth="1" collapsed="1"/>
    <col min="19" max="19" width="4.5703125" style="30" customWidth="1" collapsed="1"/>
    <col min="20" max="20" width="9.85546875" style="30" customWidth="1" collapsed="1"/>
    <col min="21" max="21" width="10" style="30" customWidth="1" collapsed="1"/>
    <col min="22" max="22" width="10.140625" style="30" customWidth="1" collapsed="1"/>
    <col min="23" max="23" width="9.85546875" style="30" customWidth="1" collapsed="1"/>
    <col min="24" max="24" width="14.42578125" style="30" customWidth="1" collapsed="1"/>
    <col min="25" max="25" width="12.5703125" style="30" customWidth="1" collapsed="1"/>
    <col min="26" max="26" width="2.42578125" style="30" customWidth="1" collapsed="1"/>
    <col min="27" max="27" width="14.42578125" style="30" customWidth="1" collapsed="1"/>
    <col min="28" max="28" width="0.5703125" style="30" customWidth="1" collapsed="1"/>
    <col min="29" max="974" width="8.5703125" style="30" customWidth="1" collapsed="1"/>
    <col min="975" max="16384" width="9.140625" style="30" collapsed="1"/>
  </cols>
  <sheetData>
    <row r="1" spans="1:27" ht="15">
      <c r="A1" s="1"/>
      <c r="B1" s="308" t="s">
        <v>0</v>
      </c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</row>
    <row r="2" spans="1:27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/>
      <c r="B3" s="309" t="s">
        <v>1</v>
      </c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</row>
    <row r="4" spans="1:27" ht="9" customHeight="1">
      <c r="A4" s="2"/>
      <c r="B4" s="312"/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2"/>
      <c r="N4" s="31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3"/>
      <c r="B5" s="309" t="s">
        <v>2</v>
      </c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</row>
    <row r="6" spans="1:27" ht="18.75" customHeight="1" thickBot="1">
      <c r="A6" s="2"/>
      <c r="B6" s="312" t="s">
        <v>44</v>
      </c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6" customFormat="1" ht="23.25" customHeight="1" thickBot="1">
      <c r="A7" s="23"/>
      <c r="B7" s="310" t="s">
        <v>3</v>
      </c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24" t="s">
        <v>4</v>
      </c>
      <c r="Q7" s="24" t="s">
        <v>5</v>
      </c>
      <c r="R7" s="25" t="s">
        <v>6</v>
      </c>
      <c r="S7" s="25" t="s">
        <v>7</v>
      </c>
      <c r="T7" s="25" t="s">
        <v>41</v>
      </c>
      <c r="U7" s="25" t="s">
        <v>45</v>
      </c>
      <c r="V7" s="25" t="s">
        <v>53</v>
      </c>
      <c r="W7" s="25" t="s">
        <v>51</v>
      </c>
      <c r="X7" s="25" t="s">
        <v>8</v>
      </c>
      <c r="Y7" s="311" t="s">
        <v>9</v>
      </c>
      <c r="Z7" s="311"/>
      <c r="AA7" s="35" t="s">
        <v>10</v>
      </c>
    </row>
    <row r="8" spans="1:27" ht="13.5" thickBot="1">
      <c r="A8" s="4"/>
      <c r="B8" s="296" t="s">
        <v>11</v>
      </c>
      <c r="C8" s="296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296"/>
      <c r="O8" s="296"/>
      <c r="P8" s="32" t="s">
        <v>11</v>
      </c>
      <c r="Q8" s="32" t="s">
        <v>11</v>
      </c>
      <c r="R8" s="32" t="s">
        <v>11</v>
      </c>
      <c r="S8" s="32" t="s">
        <v>11</v>
      </c>
      <c r="T8" s="32" t="s">
        <v>11</v>
      </c>
      <c r="U8" s="32" t="s">
        <v>11</v>
      </c>
      <c r="V8" s="32" t="s">
        <v>11</v>
      </c>
      <c r="W8" s="32" t="s">
        <v>11</v>
      </c>
      <c r="X8" s="32" t="s">
        <v>11</v>
      </c>
      <c r="Y8" s="297" t="s">
        <v>11</v>
      </c>
      <c r="Z8" s="297"/>
      <c r="AA8" s="37" t="s">
        <v>11</v>
      </c>
    </row>
    <row r="9" spans="1:27">
      <c r="A9" s="5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pans="1:27" ht="12.75" customHeight="1">
      <c r="A10" s="6"/>
      <c r="B10" s="298" t="s">
        <v>12</v>
      </c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  <c r="O10" s="298"/>
      <c r="P10" s="11" t="s">
        <v>13</v>
      </c>
      <c r="Q10" s="11"/>
      <c r="R10" s="11"/>
      <c r="S10" s="11"/>
      <c r="T10" s="11"/>
      <c r="U10" s="11"/>
      <c r="V10" s="11"/>
      <c r="W10" s="11"/>
      <c r="X10" s="40" t="s">
        <v>14</v>
      </c>
      <c r="Y10" s="299" t="s">
        <v>15</v>
      </c>
      <c r="Z10" s="299"/>
      <c r="AA10" s="41" t="s">
        <v>16</v>
      </c>
    </row>
    <row r="11" spans="1:27" ht="14.25" customHeight="1">
      <c r="A11" s="6"/>
      <c r="B11" s="18"/>
      <c r="C11" s="300" t="s">
        <v>17</v>
      </c>
      <c r="D11" s="300"/>
      <c r="E11" s="300"/>
      <c r="F11" s="300"/>
      <c r="G11" s="300"/>
      <c r="H11" s="300"/>
      <c r="I11" s="300"/>
      <c r="J11" s="300"/>
      <c r="K11" s="300"/>
      <c r="L11" s="300"/>
      <c r="M11" s="300"/>
      <c r="N11" s="300"/>
      <c r="O11" s="300"/>
      <c r="P11" s="12" t="s">
        <v>13</v>
      </c>
      <c r="Q11" s="12" t="s">
        <v>18</v>
      </c>
      <c r="R11" s="12"/>
      <c r="S11" s="12"/>
      <c r="T11" s="12"/>
      <c r="U11" s="12"/>
      <c r="V11" s="12"/>
      <c r="W11" s="12"/>
      <c r="X11" s="42" t="s">
        <v>14</v>
      </c>
      <c r="Y11" s="301" t="s">
        <v>15</v>
      </c>
      <c r="Z11" s="301"/>
      <c r="AA11" s="43" t="s">
        <v>16</v>
      </c>
    </row>
    <row r="12" spans="1:27" ht="14.25" customHeight="1">
      <c r="A12" s="6"/>
      <c r="B12" s="18"/>
      <c r="C12" s="44"/>
      <c r="D12" s="307" t="s">
        <v>19</v>
      </c>
      <c r="E12" s="307"/>
      <c r="F12" s="307"/>
      <c r="G12" s="307"/>
      <c r="H12" s="307"/>
      <c r="I12" s="307"/>
      <c r="J12" s="307"/>
      <c r="K12" s="307"/>
      <c r="L12" s="307"/>
      <c r="M12" s="307"/>
      <c r="N12" s="307"/>
      <c r="O12" s="307"/>
      <c r="P12" s="13" t="s">
        <v>13</v>
      </c>
      <c r="Q12" s="13" t="s">
        <v>20</v>
      </c>
      <c r="R12" s="13"/>
      <c r="S12" s="13"/>
      <c r="T12" s="13"/>
      <c r="U12" s="13"/>
      <c r="V12" s="13"/>
      <c r="W12" s="13"/>
      <c r="X12" s="29" t="s">
        <v>14</v>
      </c>
      <c r="Y12" s="302" t="s">
        <v>15</v>
      </c>
      <c r="Z12" s="302"/>
      <c r="AA12" s="45" t="s">
        <v>16</v>
      </c>
    </row>
    <row r="13" spans="1:27" ht="12.75" customHeight="1">
      <c r="A13" s="6"/>
      <c r="B13" s="18"/>
      <c r="C13" s="44"/>
      <c r="D13" s="46"/>
      <c r="E13" s="303" t="s">
        <v>21</v>
      </c>
      <c r="F13" s="303"/>
      <c r="G13" s="303"/>
      <c r="H13" s="303"/>
      <c r="I13" s="303"/>
      <c r="J13" s="303"/>
      <c r="K13" s="303"/>
      <c r="L13" s="303"/>
      <c r="M13" s="303"/>
      <c r="N13" s="303"/>
      <c r="O13" s="303"/>
      <c r="P13" s="14" t="s">
        <v>13</v>
      </c>
      <c r="Q13" s="14" t="s">
        <v>20</v>
      </c>
      <c r="R13" s="14" t="s">
        <v>22</v>
      </c>
      <c r="S13" s="14"/>
      <c r="T13" s="14"/>
      <c r="U13" s="14"/>
      <c r="V13" s="14"/>
      <c r="W13" s="14"/>
      <c r="X13" s="47" t="s">
        <v>14</v>
      </c>
      <c r="Y13" s="304" t="s">
        <v>15</v>
      </c>
      <c r="Z13" s="304"/>
      <c r="AA13" s="48" t="s">
        <v>16</v>
      </c>
    </row>
    <row r="14" spans="1:27" ht="12.75" customHeight="1">
      <c r="A14" s="6"/>
      <c r="B14" s="18"/>
      <c r="C14" s="44"/>
      <c r="D14" s="46"/>
      <c r="E14" s="19"/>
      <c r="F14" s="305" t="s">
        <v>23</v>
      </c>
      <c r="G14" s="305"/>
      <c r="H14" s="305"/>
      <c r="I14" s="305"/>
      <c r="J14" s="305"/>
      <c r="K14" s="305"/>
      <c r="L14" s="305"/>
      <c r="M14" s="305"/>
      <c r="N14" s="305"/>
      <c r="O14" s="305"/>
      <c r="P14" s="15" t="s">
        <v>13</v>
      </c>
      <c r="Q14" s="15" t="s">
        <v>20</v>
      </c>
      <c r="R14" s="15" t="s">
        <v>24</v>
      </c>
      <c r="S14" s="15"/>
      <c r="T14" s="15"/>
      <c r="U14" s="15"/>
      <c r="V14" s="15"/>
      <c r="W14" s="15"/>
      <c r="X14" s="49" t="s">
        <v>14</v>
      </c>
      <c r="Y14" s="306" t="s">
        <v>15</v>
      </c>
      <c r="Z14" s="306"/>
      <c r="AA14" s="50" t="s">
        <v>16</v>
      </c>
    </row>
    <row r="15" spans="1:27" ht="12.75" customHeight="1">
      <c r="A15" s="6"/>
      <c r="B15" s="18"/>
      <c r="C15" s="44"/>
      <c r="D15" s="46"/>
      <c r="E15" s="19"/>
      <c r="F15" s="20"/>
      <c r="G15" s="313" t="s">
        <v>25</v>
      </c>
      <c r="H15" s="313"/>
      <c r="I15" s="313"/>
      <c r="J15" s="313"/>
      <c r="K15" s="313"/>
      <c r="L15" s="313"/>
      <c r="M15" s="313"/>
      <c r="N15" s="313"/>
      <c r="O15" s="313"/>
      <c r="P15" s="16" t="s">
        <v>13</v>
      </c>
      <c r="Q15" s="16" t="s">
        <v>20</v>
      </c>
      <c r="R15" s="16" t="s">
        <v>26</v>
      </c>
      <c r="S15" s="16"/>
      <c r="T15" s="16"/>
      <c r="U15" s="16"/>
      <c r="V15" s="16"/>
      <c r="W15" s="16"/>
      <c r="X15" s="51" t="s">
        <v>14</v>
      </c>
      <c r="Y15" s="314" t="s">
        <v>15</v>
      </c>
      <c r="Z15" s="314"/>
      <c r="AA15" s="52" t="s">
        <v>16</v>
      </c>
    </row>
    <row r="16" spans="1:27" ht="12.75" customHeight="1">
      <c r="A16" s="6"/>
      <c r="B16" s="18"/>
      <c r="C16" s="44"/>
      <c r="D16" s="46"/>
      <c r="E16" s="19"/>
      <c r="F16" s="20"/>
      <c r="G16" s="21"/>
      <c r="H16" s="315" t="s">
        <v>27</v>
      </c>
      <c r="I16" s="315"/>
      <c r="J16" s="315"/>
      <c r="K16" s="315"/>
      <c r="L16" s="315"/>
      <c r="M16" s="315"/>
      <c r="N16" s="315"/>
      <c r="O16" s="315"/>
      <c r="P16" s="17" t="s">
        <v>13</v>
      </c>
      <c r="Q16" s="17" t="s">
        <v>20</v>
      </c>
      <c r="R16" s="17" t="s">
        <v>28</v>
      </c>
      <c r="S16" s="17"/>
      <c r="T16" s="17"/>
      <c r="U16" s="17"/>
      <c r="V16" s="17"/>
      <c r="W16" s="17"/>
      <c r="X16" s="53" t="s">
        <v>14</v>
      </c>
      <c r="Y16" s="316" t="s">
        <v>15</v>
      </c>
      <c r="Z16" s="316"/>
      <c r="AA16" s="54" t="s">
        <v>16</v>
      </c>
    </row>
    <row r="17" spans="1:30" ht="12.75" customHeight="1">
      <c r="A17" s="6"/>
      <c r="B17" s="18"/>
      <c r="C17" s="44"/>
      <c r="D17" s="46"/>
      <c r="E17" s="19"/>
      <c r="F17" s="20"/>
      <c r="G17" s="21"/>
      <c r="H17" s="22"/>
      <c r="I17" s="318" t="s">
        <v>55</v>
      </c>
      <c r="J17" s="319"/>
      <c r="K17" s="319"/>
      <c r="L17" s="319"/>
      <c r="M17" s="319"/>
      <c r="N17" s="319"/>
      <c r="O17" s="320"/>
      <c r="P17" s="67" t="s">
        <v>13</v>
      </c>
      <c r="Q17" s="67" t="s">
        <v>20</v>
      </c>
      <c r="R17" s="67" t="s">
        <v>28</v>
      </c>
      <c r="S17" s="67" t="s">
        <v>57</v>
      </c>
      <c r="T17" s="67"/>
      <c r="U17" s="67"/>
      <c r="V17" s="67"/>
      <c r="W17" s="67"/>
      <c r="X17" s="68" t="s">
        <v>14</v>
      </c>
      <c r="Y17" s="317" t="s">
        <v>15</v>
      </c>
      <c r="Z17" s="317"/>
      <c r="AA17" s="69" t="s">
        <v>16</v>
      </c>
      <c r="AD17" s="30" t="s">
        <v>47</v>
      </c>
    </row>
    <row r="18" spans="1:30" ht="12.75" customHeight="1">
      <c r="A18" s="6"/>
      <c r="B18" s="18"/>
      <c r="C18" s="44"/>
      <c r="D18" s="46"/>
      <c r="E18" s="19"/>
      <c r="F18" s="20"/>
      <c r="G18" s="21"/>
      <c r="H18" s="22"/>
      <c r="I18" s="293" t="s">
        <v>56</v>
      </c>
      <c r="J18" s="294"/>
      <c r="K18" s="294"/>
      <c r="L18" s="294"/>
      <c r="M18" s="294"/>
      <c r="N18" s="294"/>
      <c r="O18" s="295"/>
      <c r="P18" s="28" t="s">
        <v>13</v>
      </c>
      <c r="Q18" s="28" t="s">
        <v>20</v>
      </c>
      <c r="R18" s="28" t="s">
        <v>28</v>
      </c>
      <c r="S18" s="28" t="s">
        <v>58</v>
      </c>
      <c r="T18" s="28"/>
      <c r="U18" s="28"/>
      <c r="V18" s="28"/>
      <c r="W18" s="28"/>
      <c r="X18" s="55" t="s">
        <v>14</v>
      </c>
      <c r="Y18" s="291" t="s">
        <v>15</v>
      </c>
      <c r="Z18" s="291"/>
      <c r="AA18" s="56" t="s">
        <v>16</v>
      </c>
    </row>
    <row r="19" spans="1:30" ht="12.75" customHeight="1">
      <c r="A19" s="6"/>
      <c r="B19" s="18"/>
      <c r="C19" s="44"/>
      <c r="D19" s="46"/>
      <c r="E19" s="19"/>
      <c r="F19" s="20"/>
      <c r="G19" s="21"/>
      <c r="H19" s="22"/>
      <c r="I19" s="288" t="s">
        <v>29</v>
      </c>
      <c r="J19" s="289"/>
      <c r="K19" s="289"/>
      <c r="L19" s="289"/>
      <c r="M19" s="289"/>
      <c r="N19" s="289"/>
      <c r="O19" s="290"/>
      <c r="P19" s="70" t="s">
        <v>13</v>
      </c>
      <c r="Q19" s="70" t="s">
        <v>20</v>
      </c>
      <c r="R19" s="70" t="s">
        <v>28</v>
      </c>
      <c r="S19" s="70" t="s">
        <v>30</v>
      </c>
      <c r="T19" s="70"/>
      <c r="U19" s="70"/>
      <c r="V19" s="70"/>
      <c r="W19" s="70"/>
      <c r="X19" s="71" t="s">
        <v>14</v>
      </c>
      <c r="Y19" s="292" t="s">
        <v>15</v>
      </c>
      <c r="Z19" s="292"/>
      <c r="AA19" s="72" t="s">
        <v>16</v>
      </c>
    </row>
    <row r="20" spans="1:30" ht="12.75" customHeight="1">
      <c r="A20" s="6"/>
      <c r="B20" s="18"/>
      <c r="C20" s="44"/>
      <c r="D20" s="46"/>
      <c r="E20" s="19"/>
      <c r="F20" s="20"/>
      <c r="G20" s="21"/>
      <c r="H20" s="22"/>
      <c r="I20" s="26"/>
      <c r="J20" s="329" t="s">
        <v>42</v>
      </c>
      <c r="K20" s="330"/>
      <c r="L20" s="330"/>
      <c r="M20" s="330"/>
      <c r="N20" s="330"/>
      <c r="O20" s="331"/>
      <c r="P20" s="57" t="s">
        <v>13</v>
      </c>
      <c r="Q20" s="57" t="s">
        <v>20</v>
      </c>
      <c r="R20" s="57" t="s">
        <v>28</v>
      </c>
      <c r="S20" s="57" t="s">
        <v>30</v>
      </c>
      <c r="T20" s="31" t="s">
        <v>43</v>
      </c>
      <c r="U20" s="31"/>
      <c r="V20" s="31"/>
      <c r="W20" s="31"/>
      <c r="X20" s="58" t="s">
        <v>14</v>
      </c>
      <c r="Y20" s="321" t="s">
        <v>15</v>
      </c>
      <c r="Z20" s="321"/>
      <c r="AA20" s="59" t="s">
        <v>16</v>
      </c>
    </row>
    <row r="21" spans="1:30" ht="12.75" customHeight="1">
      <c r="A21" s="6"/>
      <c r="B21" s="18"/>
      <c r="C21" s="44"/>
      <c r="D21" s="46"/>
      <c r="E21" s="19"/>
      <c r="F21" s="20"/>
      <c r="G21" s="21"/>
      <c r="H21" s="22"/>
      <c r="I21" s="26"/>
      <c r="J21" s="33"/>
      <c r="K21" s="329" t="s">
        <v>49</v>
      </c>
      <c r="L21" s="330"/>
      <c r="M21" s="330"/>
      <c r="N21" s="330"/>
      <c r="O21" s="331"/>
      <c r="P21" s="57" t="s">
        <v>13</v>
      </c>
      <c r="Q21" s="57" t="s">
        <v>20</v>
      </c>
      <c r="R21" s="57" t="s">
        <v>28</v>
      </c>
      <c r="S21" s="57" t="s">
        <v>30</v>
      </c>
      <c r="T21" s="31" t="s">
        <v>43</v>
      </c>
      <c r="U21" s="31" t="s">
        <v>46</v>
      </c>
      <c r="V21" s="31"/>
      <c r="W21" s="31"/>
      <c r="X21" s="58" t="s">
        <v>14</v>
      </c>
      <c r="Y21" s="321" t="s">
        <v>15</v>
      </c>
      <c r="Z21" s="321"/>
      <c r="AA21" s="59" t="s">
        <v>16</v>
      </c>
    </row>
    <row r="22" spans="1:30" ht="12.75" customHeight="1">
      <c r="A22" s="6"/>
      <c r="B22" s="18"/>
      <c r="C22" s="44"/>
      <c r="D22" s="46"/>
      <c r="E22" s="19"/>
      <c r="F22" s="20"/>
      <c r="G22" s="21"/>
      <c r="H22" s="22"/>
      <c r="I22" s="26"/>
      <c r="J22" s="33"/>
      <c r="K22" s="33"/>
      <c r="L22" s="329" t="s">
        <v>54</v>
      </c>
      <c r="M22" s="330"/>
      <c r="N22" s="330"/>
      <c r="O22" s="331"/>
      <c r="P22" s="57" t="s">
        <v>13</v>
      </c>
      <c r="Q22" s="57" t="s">
        <v>20</v>
      </c>
      <c r="R22" s="57" t="s">
        <v>28</v>
      </c>
      <c r="S22" s="57" t="s">
        <v>30</v>
      </c>
      <c r="T22" s="31" t="s">
        <v>43</v>
      </c>
      <c r="U22" s="31" t="s">
        <v>46</v>
      </c>
      <c r="V22" s="31" t="s">
        <v>52</v>
      </c>
      <c r="W22" s="31"/>
      <c r="X22" s="58" t="s">
        <v>14</v>
      </c>
      <c r="Y22" s="321" t="s">
        <v>15</v>
      </c>
      <c r="Z22" s="321"/>
      <c r="AA22" s="59" t="s">
        <v>16</v>
      </c>
    </row>
    <row r="23" spans="1:30" ht="12.75" customHeight="1">
      <c r="A23" s="6"/>
      <c r="B23" s="18"/>
      <c r="C23" s="44"/>
      <c r="D23" s="46"/>
      <c r="E23" s="19"/>
      <c r="F23" s="20"/>
      <c r="G23" s="21"/>
      <c r="H23" s="22"/>
      <c r="I23" s="26"/>
      <c r="J23" s="34"/>
      <c r="K23" s="34"/>
      <c r="L23" s="34"/>
      <c r="M23" s="332" t="s">
        <v>50</v>
      </c>
      <c r="N23" s="333"/>
      <c r="O23" s="334"/>
      <c r="P23" s="57" t="s">
        <v>13</v>
      </c>
      <c r="Q23" s="57" t="s">
        <v>20</v>
      </c>
      <c r="R23" s="57" t="s">
        <v>28</v>
      </c>
      <c r="S23" s="57" t="s">
        <v>30</v>
      </c>
      <c r="T23" s="31" t="s">
        <v>43</v>
      </c>
      <c r="U23" s="31" t="s">
        <v>46</v>
      </c>
      <c r="V23" s="31" t="s">
        <v>52</v>
      </c>
      <c r="W23" s="31" t="s">
        <v>48</v>
      </c>
      <c r="X23" s="58" t="s">
        <v>14</v>
      </c>
      <c r="Y23" s="321" t="s">
        <v>15</v>
      </c>
      <c r="Z23" s="321"/>
      <c r="AA23" s="59" t="s">
        <v>16</v>
      </c>
    </row>
    <row r="24" spans="1:30" ht="14.45" customHeight="1" thickBot="1"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1"/>
      <c r="Y24" s="323"/>
      <c r="Z24" s="323"/>
      <c r="AA24" s="61"/>
    </row>
    <row r="25" spans="1:30" ht="13.5" thickBot="1">
      <c r="A25" s="7"/>
      <c r="B25" s="326" t="s">
        <v>31</v>
      </c>
      <c r="C25" s="327"/>
      <c r="D25" s="327"/>
      <c r="E25" s="327"/>
      <c r="F25" s="327"/>
      <c r="G25" s="327"/>
      <c r="H25" s="327"/>
      <c r="I25" s="327"/>
      <c r="J25" s="327"/>
      <c r="K25" s="327"/>
      <c r="L25" s="327"/>
      <c r="M25" s="327"/>
      <c r="N25" s="327"/>
      <c r="O25" s="327"/>
      <c r="P25" s="327"/>
      <c r="Q25" s="327"/>
      <c r="R25" s="327"/>
      <c r="S25" s="327"/>
      <c r="T25" s="327"/>
      <c r="U25" s="327"/>
      <c r="V25" s="327"/>
      <c r="W25" s="328"/>
      <c r="X25" s="62" t="s">
        <v>14</v>
      </c>
      <c r="Y25" s="324" t="s">
        <v>15</v>
      </c>
      <c r="Z25" s="324"/>
      <c r="AA25" s="63" t="s">
        <v>16</v>
      </c>
    </row>
    <row r="26" spans="1:30"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0" ht="12.75" customHeight="1">
      <c r="B27" s="309" t="s">
        <v>32</v>
      </c>
      <c r="C27" s="309"/>
      <c r="D27" s="309"/>
      <c r="E27" s="309"/>
      <c r="F27" s="309"/>
      <c r="G27" s="309"/>
      <c r="H27" s="309"/>
      <c r="I27" s="309"/>
      <c r="J27" s="309"/>
      <c r="K27" s="309"/>
      <c r="L27" s="309"/>
      <c r="M27" s="309"/>
      <c r="N27" s="309"/>
      <c r="O27" s="64" t="s">
        <v>33</v>
      </c>
      <c r="P27" s="65"/>
      <c r="Q27" s="325"/>
      <c r="R27" s="325"/>
      <c r="S27" s="65"/>
      <c r="T27" s="65"/>
      <c r="U27" s="65"/>
      <c r="V27" s="65"/>
      <c r="W27" s="65"/>
      <c r="X27" s="325" t="s">
        <v>34</v>
      </c>
      <c r="Y27" s="325"/>
      <c r="Z27" s="65"/>
      <c r="AA27" s="66" t="s">
        <v>35</v>
      </c>
    </row>
    <row r="28" spans="1:30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27" t="s">
        <v>36</v>
      </c>
      <c r="P28" s="27"/>
      <c r="Q28" s="322" t="s">
        <v>37</v>
      </c>
      <c r="R28" s="322"/>
      <c r="S28" s="27"/>
      <c r="T28" s="27"/>
      <c r="U28" s="27"/>
      <c r="V28" s="27"/>
      <c r="W28" s="27"/>
      <c r="X28" s="322" t="s">
        <v>38</v>
      </c>
      <c r="Y28" s="322"/>
      <c r="Z28" s="27"/>
      <c r="AA28" s="27" t="s">
        <v>39</v>
      </c>
    </row>
    <row r="29" spans="1:30">
      <c r="I29" s="10" t="s">
        <v>40</v>
      </c>
      <c r="J29" s="10"/>
      <c r="K29" s="10"/>
      <c r="L29" s="10"/>
      <c r="M29" s="10"/>
      <c r="N29" s="10"/>
    </row>
  </sheetData>
  <mergeCells count="45"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  <mergeCell ref="G15:O15"/>
    <mergeCell ref="Y15:Z15"/>
    <mergeCell ref="H16:O16"/>
    <mergeCell ref="Y16:Z16"/>
    <mergeCell ref="Y17:Z17"/>
    <mergeCell ref="I17:O17"/>
    <mergeCell ref="B1:AA1"/>
    <mergeCell ref="B3:AA3"/>
    <mergeCell ref="B5:AA5"/>
    <mergeCell ref="B7:O7"/>
    <mergeCell ref="Y7:Z7"/>
    <mergeCell ref="B4:N4"/>
    <mergeCell ref="B6:N6"/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2021-2023</vt:lpstr>
      <vt:lpstr>Лист1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'2021-2023'!Область_печати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УспенскаяЕИ</cp:lastModifiedBy>
  <cp:revision>0</cp:revision>
  <cp:lastPrinted>2021-04-20T12:05:10Z</cp:lastPrinted>
  <dcterms:created xsi:type="dcterms:W3CDTF">2017-02-20T14:15:25Z</dcterms:created>
  <dcterms:modified xsi:type="dcterms:W3CDTF">2021-04-30T06:24:58Z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