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00" firstSheet="1" activeTab="1"/>
  </bookViews>
  <sheets>
    <sheet name="Лист1" sheetId="1" state="hidden" r:id="rId1"/>
    <sheet name="1921-23" sheetId="5" r:id="rId2"/>
  </sheets>
  <definedNames>
    <definedName name="_xlnm._FilterDatabase" localSheetId="1" hidden="1">'1921-23'!$C$1:$J$1124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1">'1921-23'!$A$1:$J$1124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616" i="5"/>
  <c r="J616"/>
  <c r="H616"/>
  <c r="J625"/>
  <c r="I625"/>
  <c r="I624" s="1"/>
  <c r="I623" s="1"/>
  <c r="H625"/>
  <c r="J624"/>
  <c r="H624"/>
  <c r="H623" s="1"/>
  <c r="J623"/>
  <c r="H886"/>
  <c r="H884"/>
  <c r="H882"/>
  <c r="H881" l="1"/>
  <c r="H902"/>
  <c r="H900"/>
  <c r="H898"/>
  <c r="H896"/>
  <c r="H894"/>
  <c r="H893" l="1"/>
  <c r="J787"/>
  <c r="J786" s="1"/>
  <c r="I787"/>
  <c r="I786" s="1"/>
  <c r="H787"/>
  <c r="H786" s="1"/>
  <c r="J763" l="1"/>
  <c r="J762" s="1"/>
  <c r="I763"/>
  <c r="I762" s="1"/>
  <c r="H763"/>
  <c r="H762" s="1"/>
  <c r="J760"/>
  <c r="J759" s="1"/>
  <c r="I760"/>
  <c r="I759" s="1"/>
  <c r="H760"/>
  <c r="H759" s="1"/>
  <c r="I267"/>
  <c r="I266" s="1"/>
  <c r="J267"/>
  <c r="J266" s="1"/>
  <c r="H267"/>
  <c r="H266" s="1"/>
  <c r="H852" l="1"/>
  <c r="H851" s="1"/>
  <c r="H848"/>
  <c r="H847" s="1"/>
  <c r="J319"/>
  <c r="J318" s="1"/>
  <c r="J317" s="1"/>
  <c r="J316" s="1"/>
  <c r="I319"/>
  <c r="I318" s="1"/>
  <c r="I317" s="1"/>
  <c r="I316" s="1"/>
  <c r="H319"/>
  <c r="H318" s="1"/>
  <c r="H317" s="1"/>
  <c r="H316" s="1"/>
  <c r="J257" l="1"/>
  <c r="J256" s="1"/>
  <c r="I257"/>
  <c r="I256" s="1"/>
  <c r="H257"/>
  <c r="H256" s="1"/>
  <c r="I51"/>
  <c r="J51"/>
  <c r="H51"/>
  <c r="J972" l="1"/>
  <c r="I972"/>
  <c r="H972"/>
  <c r="J970"/>
  <c r="I970"/>
  <c r="H970"/>
  <c r="J394" l="1"/>
  <c r="J393" s="1"/>
  <c r="I394"/>
  <c r="I393" s="1"/>
  <c r="H394"/>
  <c r="H393" s="1"/>
  <c r="J391"/>
  <c r="J390" s="1"/>
  <c r="I391"/>
  <c r="I390" s="1"/>
  <c r="H391"/>
  <c r="H390" s="1"/>
  <c r="J936"/>
  <c r="J935" s="1"/>
  <c r="I936"/>
  <c r="I935" s="1"/>
  <c r="H936"/>
  <c r="H935" s="1"/>
  <c r="H1001" l="1"/>
  <c r="H1000" s="1"/>
  <c r="H999" s="1"/>
  <c r="J1001"/>
  <c r="J1000" s="1"/>
  <c r="J999" s="1"/>
  <c r="I1001"/>
  <c r="I1000" s="1"/>
  <c r="I999" s="1"/>
  <c r="J779" l="1"/>
  <c r="J778" s="1"/>
  <c r="I779"/>
  <c r="I778" s="1"/>
  <c r="H779"/>
  <c r="H778" s="1"/>
  <c r="J734" l="1"/>
  <c r="J733" s="1"/>
  <c r="J732" s="1"/>
  <c r="I734"/>
  <c r="I733" s="1"/>
  <c r="I732" s="1"/>
  <c r="H734"/>
  <c r="H733" s="1"/>
  <c r="H732" s="1"/>
  <c r="I567" l="1"/>
  <c r="J567"/>
  <c r="H567"/>
  <c r="J455"/>
  <c r="J454" s="1"/>
  <c r="I455"/>
  <c r="I454" s="1"/>
  <c r="H455"/>
  <c r="H454" s="1"/>
  <c r="J27" l="1"/>
  <c r="I27"/>
  <c r="H27"/>
  <c r="J171"/>
  <c r="J170" s="1"/>
  <c r="J169" s="1"/>
  <c r="I171"/>
  <c r="I170" s="1"/>
  <c r="I169" s="1"/>
  <c r="H171"/>
  <c r="H170" s="1"/>
  <c r="H169" s="1"/>
  <c r="J130"/>
  <c r="I130"/>
  <c r="J91"/>
  <c r="I91"/>
  <c r="H535" l="1"/>
  <c r="H534" s="1"/>
  <c r="H533" s="1"/>
  <c r="H532" s="1"/>
  <c r="H531" s="1"/>
  <c r="H530" s="1"/>
  <c r="J38"/>
  <c r="I38"/>
  <c r="H38"/>
  <c r="H91" l="1"/>
  <c r="H130"/>
  <c r="J704"/>
  <c r="J703" s="1"/>
  <c r="I704"/>
  <c r="I703" s="1"/>
  <c r="H704"/>
  <c r="H703" s="1"/>
  <c r="J701"/>
  <c r="J700" s="1"/>
  <c r="I701"/>
  <c r="I700" s="1"/>
  <c r="H701"/>
  <c r="H700" s="1"/>
  <c r="J697"/>
  <c r="J696" s="1"/>
  <c r="I697"/>
  <c r="I696" s="1"/>
  <c r="H697"/>
  <c r="H696" s="1"/>
  <c r="J694"/>
  <c r="J693" s="1"/>
  <c r="I694"/>
  <c r="I693" s="1"/>
  <c r="H694"/>
  <c r="H693" s="1"/>
  <c r="J691"/>
  <c r="J690" s="1"/>
  <c r="I691"/>
  <c r="I690" s="1"/>
  <c r="H691"/>
  <c r="H690" s="1"/>
  <c r="J688"/>
  <c r="J687" s="1"/>
  <c r="I688"/>
  <c r="I687" s="1"/>
  <c r="H688"/>
  <c r="H687" s="1"/>
  <c r="J685"/>
  <c r="J684" s="1"/>
  <c r="I685"/>
  <c r="I684" s="1"/>
  <c r="H685"/>
  <c r="H684" s="1"/>
  <c r="J212"/>
  <c r="J211" s="1"/>
  <c r="J210" s="1"/>
  <c r="J209" s="1"/>
  <c r="I212"/>
  <c r="I211" s="1"/>
  <c r="I210" s="1"/>
  <c r="I209" s="1"/>
  <c r="H212"/>
  <c r="H211" s="1"/>
  <c r="H210" s="1"/>
  <c r="H209" s="1"/>
  <c r="J128"/>
  <c r="I128"/>
  <c r="H128"/>
  <c r="J566"/>
  <c r="I566"/>
  <c r="H566"/>
  <c r="J127" l="1"/>
  <c r="H127"/>
  <c r="I127"/>
  <c r="I699"/>
  <c r="H683"/>
  <c r="J699"/>
  <c r="J683"/>
  <c r="I683"/>
  <c r="I682" s="1"/>
  <c r="I681" s="1"/>
  <c r="H699"/>
  <c r="H682" l="1"/>
  <c r="H681" s="1"/>
  <c r="J682"/>
  <c r="J681" s="1"/>
  <c r="J766" l="1"/>
  <c r="J765" s="1"/>
  <c r="I766"/>
  <c r="I765" s="1"/>
  <c r="H766"/>
  <c r="H765" s="1"/>
  <c r="I758" l="1"/>
  <c r="I757" s="1"/>
  <c r="I756" s="1"/>
  <c r="J758"/>
  <c r="J757" s="1"/>
  <c r="J756" s="1"/>
  <c r="H758"/>
  <c r="H757" s="1"/>
  <c r="H756" s="1"/>
  <c r="J296"/>
  <c r="J295" s="1"/>
  <c r="J294" s="1"/>
  <c r="I296"/>
  <c r="I295" s="1"/>
  <c r="I294" s="1"/>
  <c r="H296"/>
  <c r="H295" s="1"/>
  <c r="H294" s="1"/>
  <c r="J679"/>
  <c r="I679"/>
  <c r="H679"/>
  <c r="J677"/>
  <c r="I677"/>
  <c r="H677"/>
  <c r="J99"/>
  <c r="I99"/>
  <c r="H99"/>
  <c r="J62"/>
  <c r="I62"/>
  <c r="H62"/>
  <c r="I676" l="1"/>
  <c r="I675" s="1"/>
  <c r="I674" s="1"/>
  <c r="I673" s="1"/>
  <c r="I672" s="1"/>
  <c r="I671" s="1"/>
  <c r="J676"/>
  <c r="J675" s="1"/>
  <c r="J674" s="1"/>
  <c r="J673" s="1"/>
  <c r="J672" s="1"/>
  <c r="J671" s="1"/>
  <c r="H676"/>
  <c r="H675" s="1"/>
  <c r="H674" s="1"/>
  <c r="H673" s="1"/>
  <c r="J812"/>
  <c r="I812"/>
  <c r="H812"/>
  <c r="H672" l="1"/>
  <c r="H671" s="1"/>
  <c r="J993"/>
  <c r="I993"/>
  <c r="H993"/>
  <c r="J856"/>
  <c r="I856"/>
  <c r="H856"/>
  <c r="J598" l="1"/>
  <c r="I598"/>
  <c r="H598"/>
  <c r="J82" l="1"/>
  <c r="J81" s="1"/>
  <c r="J80" s="1"/>
  <c r="J79" s="1"/>
  <c r="I82"/>
  <c r="I81" s="1"/>
  <c r="I80" s="1"/>
  <c r="I79" s="1"/>
  <c r="H82"/>
  <c r="H81" s="1"/>
  <c r="H80" s="1"/>
  <c r="H79" s="1"/>
  <c r="J246"/>
  <c r="J245" s="1"/>
  <c r="J244" s="1"/>
  <c r="J243" s="1"/>
  <c r="J242" s="1"/>
  <c r="J241" s="1"/>
  <c r="I246"/>
  <c r="I245" s="1"/>
  <c r="I244" s="1"/>
  <c r="I243" s="1"/>
  <c r="I242" s="1"/>
  <c r="I241" s="1"/>
  <c r="H246"/>
  <c r="H245" s="1"/>
  <c r="H244" l="1"/>
  <c r="H243" s="1"/>
  <c r="H242" s="1"/>
  <c r="H241" s="1"/>
  <c r="J123"/>
  <c r="J122" s="1"/>
  <c r="J121" s="1"/>
  <c r="J120" s="1"/>
  <c r="I123"/>
  <c r="I122" s="1"/>
  <c r="I121" s="1"/>
  <c r="I120" s="1"/>
  <c r="H123"/>
  <c r="H122" s="1"/>
  <c r="H121" s="1"/>
  <c r="H120" s="1"/>
  <c r="I449" l="1"/>
  <c r="I448" s="1"/>
  <c r="I447" s="1"/>
  <c r="I446" s="1"/>
  <c r="I445" s="1"/>
  <c r="J449"/>
  <c r="J448" s="1"/>
  <c r="J447" s="1"/>
  <c r="J446" s="1"/>
  <c r="J445" s="1"/>
  <c r="H449"/>
  <c r="H448" s="1"/>
  <c r="H447" s="1"/>
  <c r="H446" s="1"/>
  <c r="H445" s="1"/>
  <c r="J811" l="1"/>
  <c r="I811"/>
  <c r="H811"/>
  <c r="J1048" l="1"/>
  <c r="J1047" s="1"/>
  <c r="J1046" s="1"/>
  <c r="J1045" s="1"/>
  <c r="J1044" s="1"/>
  <c r="I1048"/>
  <c r="I1047" s="1"/>
  <c r="I1046" s="1"/>
  <c r="I1045" s="1"/>
  <c r="I1044" s="1"/>
  <c r="H1048"/>
  <c r="H1047" s="1"/>
  <c r="H1046" s="1"/>
  <c r="H1045" s="1"/>
  <c r="H1044" s="1"/>
  <c r="J469" l="1"/>
  <c r="J468" s="1"/>
  <c r="I469"/>
  <c r="I468" s="1"/>
  <c r="H469"/>
  <c r="H468" s="1"/>
  <c r="J301" l="1"/>
  <c r="J300" s="1"/>
  <c r="J299" s="1"/>
  <c r="J293" s="1"/>
  <c r="I301"/>
  <c r="I300" s="1"/>
  <c r="I299" s="1"/>
  <c r="I293" s="1"/>
  <c r="H301"/>
  <c r="H300" s="1"/>
  <c r="H299" s="1"/>
  <c r="H293" s="1"/>
  <c r="J862" l="1"/>
  <c r="J861" s="1"/>
  <c r="J860" s="1"/>
  <c r="J859" s="1"/>
  <c r="J858" s="1"/>
  <c r="I862"/>
  <c r="I861" s="1"/>
  <c r="I860" s="1"/>
  <c r="I859" s="1"/>
  <c r="I858" s="1"/>
  <c r="H862"/>
  <c r="H861" s="1"/>
  <c r="H860" s="1"/>
  <c r="H859" s="1"/>
  <c r="H858" s="1"/>
  <c r="J953"/>
  <c r="J952" s="1"/>
  <c r="I953"/>
  <c r="I952" s="1"/>
  <c r="H953"/>
  <c r="H952" s="1"/>
  <c r="I958" l="1"/>
  <c r="H816"/>
  <c r="H815" s="1"/>
  <c r="I816"/>
  <c r="I815" s="1"/>
  <c r="I774" l="1"/>
  <c r="I773" s="1"/>
  <c r="I772" l="1"/>
  <c r="I771" s="1"/>
  <c r="I388"/>
  <c r="I387" s="1"/>
  <c r="I386" s="1"/>
  <c r="J388"/>
  <c r="J387" s="1"/>
  <c r="J386" s="1"/>
  <c r="H388"/>
  <c r="H387" s="1"/>
  <c r="H386" s="1"/>
  <c r="J808" l="1"/>
  <c r="I808"/>
  <c r="J805"/>
  <c r="I805"/>
  <c r="J804" l="1"/>
  <c r="I804"/>
  <c r="J902"/>
  <c r="I902"/>
  <c r="J900"/>
  <c r="I900"/>
  <c r="J898"/>
  <c r="I898"/>
  <c r="J896"/>
  <c r="I896"/>
  <c r="J894"/>
  <c r="I894"/>
  <c r="I893" l="1"/>
  <c r="J893"/>
  <c r="J963"/>
  <c r="J962" s="1"/>
  <c r="I963"/>
  <c r="I962" s="1"/>
  <c r="H963"/>
  <c r="H962" s="1"/>
  <c r="I957" l="1"/>
  <c r="I951" s="1"/>
  <c r="H808"/>
  <c r="H805"/>
  <c r="J918"/>
  <c r="I918"/>
  <c r="H918"/>
  <c r="J916"/>
  <c r="I916"/>
  <c r="H916"/>
  <c r="H915" l="1"/>
  <c r="I915"/>
  <c r="J915"/>
  <c r="H804"/>
  <c r="J844" l="1"/>
  <c r="J843" s="1"/>
  <c r="I844"/>
  <c r="I843" s="1"/>
  <c r="H844"/>
  <c r="H843" s="1"/>
  <c r="J840"/>
  <c r="I840"/>
  <c r="H840"/>
  <c r="J838"/>
  <c r="I838"/>
  <c r="H838"/>
  <c r="J848"/>
  <c r="J847" s="1"/>
  <c r="I848"/>
  <c r="I847" s="1"/>
  <c r="I837" l="1"/>
  <c r="J837"/>
  <c r="H837"/>
  <c r="J886" l="1"/>
  <c r="I886"/>
  <c r="J884"/>
  <c r="I884"/>
  <c r="J882"/>
  <c r="I882"/>
  <c r="I881" l="1"/>
  <c r="J881"/>
  <c r="I664"/>
  <c r="I663" s="1"/>
  <c r="I662" s="1"/>
  <c r="J664"/>
  <c r="J663" s="1"/>
  <c r="J662" s="1"/>
  <c r="H664"/>
  <c r="H663" s="1"/>
  <c r="H662" s="1"/>
  <c r="J592" l="1"/>
  <c r="I592"/>
  <c r="I978"/>
  <c r="J978"/>
  <c r="J650" l="1"/>
  <c r="J649" s="1"/>
  <c r="J648" s="1"/>
  <c r="I650"/>
  <c r="I649" s="1"/>
  <c r="I648" s="1"/>
  <c r="H650"/>
  <c r="H649" s="1"/>
  <c r="H648" s="1"/>
  <c r="I949" l="1"/>
  <c r="J949"/>
  <c r="J931"/>
  <c r="I931"/>
  <c r="H931"/>
  <c r="J821" l="1"/>
  <c r="J820" s="1"/>
  <c r="I821"/>
  <c r="I820" s="1"/>
  <c r="H821"/>
  <c r="H820" s="1"/>
  <c r="J816"/>
  <c r="J815" s="1"/>
  <c r="I742"/>
  <c r="J742"/>
  <c r="H742"/>
  <c r="J657"/>
  <c r="J656" s="1"/>
  <c r="I657"/>
  <c r="I656" s="1"/>
  <c r="H657"/>
  <c r="H656" s="1"/>
  <c r="J784"/>
  <c r="J783" s="1"/>
  <c r="J782" s="1"/>
  <c r="I784"/>
  <c r="I783" s="1"/>
  <c r="I782" s="1"/>
  <c r="H784"/>
  <c r="H783" s="1"/>
  <c r="H782" s="1"/>
  <c r="J774"/>
  <c r="J773" s="1"/>
  <c r="J772" s="1"/>
  <c r="H774"/>
  <c r="H773" s="1"/>
  <c r="H772" s="1"/>
  <c r="J631"/>
  <c r="J630" s="1"/>
  <c r="I631"/>
  <c r="I630" s="1"/>
  <c r="H631"/>
  <c r="H630" s="1"/>
  <c r="J621"/>
  <c r="I621"/>
  <c r="H621"/>
  <c r="J619"/>
  <c r="I619"/>
  <c r="H619"/>
  <c r="J606"/>
  <c r="J605" s="1"/>
  <c r="I606"/>
  <c r="I605" s="1"/>
  <c r="H606"/>
  <c r="H605" s="1"/>
  <c r="H591"/>
  <c r="H590" s="1"/>
  <c r="H589" s="1"/>
  <c r="H588" s="1"/>
  <c r="H587" s="1"/>
  <c r="J584"/>
  <c r="J583" s="1"/>
  <c r="I584"/>
  <c r="I583" s="1"/>
  <c r="H584"/>
  <c r="H583" s="1"/>
  <c r="J581"/>
  <c r="J580" s="1"/>
  <c r="I581"/>
  <c r="I580" s="1"/>
  <c r="H581"/>
  <c r="H580" s="1"/>
  <c r="J576"/>
  <c r="J575" s="1"/>
  <c r="I576"/>
  <c r="I575" s="1"/>
  <c r="H576"/>
  <c r="H575" s="1"/>
  <c r="J573"/>
  <c r="J572" s="1"/>
  <c r="I573"/>
  <c r="I572" s="1"/>
  <c r="H573"/>
  <c r="H572" s="1"/>
  <c r="J512"/>
  <c r="J511" s="1"/>
  <c r="J510" s="1"/>
  <c r="J509" s="1"/>
  <c r="J508" s="1"/>
  <c r="J507" s="1"/>
  <c r="I512"/>
  <c r="I511" s="1"/>
  <c r="I510" s="1"/>
  <c r="I509" s="1"/>
  <c r="I508" s="1"/>
  <c r="I507" s="1"/>
  <c r="H512"/>
  <c r="H511" s="1"/>
  <c r="H510" s="1"/>
  <c r="H509" s="1"/>
  <c r="H508" s="1"/>
  <c r="H507" s="1"/>
  <c r="J563"/>
  <c r="J562" s="1"/>
  <c r="I563"/>
  <c r="I562" s="1"/>
  <c r="H563"/>
  <c r="H562" s="1"/>
  <c r="J559"/>
  <c r="I559"/>
  <c r="H559"/>
  <c r="J555"/>
  <c r="J554" s="1"/>
  <c r="I555"/>
  <c r="I554" s="1"/>
  <c r="H555"/>
  <c r="H554" s="1"/>
  <c r="J550"/>
  <c r="J549" s="1"/>
  <c r="I550"/>
  <c r="I549" s="1"/>
  <c r="H550"/>
  <c r="H549" s="1"/>
  <c r="J547"/>
  <c r="J546" s="1"/>
  <c r="I547"/>
  <c r="I546" s="1"/>
  <c r="H547"/>
  <c r="H546" s="1"/>
  <c r="J542"/>
  <c r="I542"/>
  <c r="H542"/>
  <c r="J1040"/>
  <c r="I1040"/>
  <c r="H1040"/>
  <c r="J1038"/>
  <c r="I1038"/>
  <c r="H1038"/>
  <c r="J1036"/>
  <c r="I1036"/>
  <c r="H1036"/>
  <c r="J1030"/>
  <c r="J1029" s="1"/>
  <c r="I1030"/>
  <c r="I1029" s="1"/>
  <c r="H1030"/>
  <c r="H1029" s="1"/>
  <c r="J1027"/>
  <c r="I1027"/>
  <c r="H1027"/>
  <c r="J1025"/>
  <c r="I1025"/>
  <c r="H1025"/>
  <c r="J528"/>
  <c r="J527" s="1"/>
  <c r="I528"/>
  <c r="I527" s="1"/>
  <c r="H528"/>
  <c r="H527" s="1"/>
  <c r="J525"/>
  <c r="J524" s="1"/>
  <c r="I525"/>
  <c r="I524" s="1"/>
  <c r="H525"/>
  <c r="H524" s="1"/>
  <c r="J519"/>
  <c r="J518" s="1"/>
  <c r="J517" s="1"/>
  <c r="J516" s="1"/>
  <c r="J515" s="1"/>
  <c r="I519"/>
  <c r="I518" s="1"/>
  <c r="I517" s="1"/>
  <c r="I516" s="1"/>
  <c r="I515" s="1"/>
  <c r="H519"/>
  <c r="H518" s="1"/>
  <c r="H517" s="1"/>
  <c r="H516" s="1"/>
  <c r="H515" s="1"/>
  <c r="H618" l="1"/>
  <c r="I618"/>
  <c r="J618"/>
  <c r="I1024"/>
  <c r="J1024"/>
  <c r="J1035"/>
  <c r="I1035"/>
  <c r="H1035"/>
  <c r="H1024"/>
  <c r="J1017" l="1"/>
  <c r="I1017"/>
  <c r="H1017"/>
  <c r="J1012"/>
  <c r="I1012"/>
  <c r="H1012"/>
  <c r="J996"/>
  <c r="J995" s="1"/>
  <c r="I996"/>
  <c r="I995" s="1"/>
  <c r="H996"/>
  <c r="H995" s="1"/>
  <c r="J992"/>
  <c r="I992"/>
  <c r="H992"/>
  <c r="J989"/>
  <c r="J988" s="1"/>
  <c r="I989"/>
  <c r="I988" s="1"/>
  <c r="H989"/>
  <c r="H988" s="1"/>
  <c r="J985"/>
  <c r="J984" s="1"/>
  <c r="I985"/>
  <c r="I984" s="1"/>
  <c r="H985"/>
  <c r="H984" s="1"/>
  <c r="H978"/>
  <c r="J976"/>
  <c r="I976"/>
  <c r="H976"/>
  <c r="J958"/>
  <c r="J957" s="1"/>
  <c r="J951" s="1"/>
  <c r="H958"/>
  <c r="H957" s="1"/>
  <c r="H951" s="1"/>
  <c r="H941"/>
  <c r="H940" s="1"/>
  <c r="I941"/>
  <c r="I940" s="1"/>
  <c r="J941"/>
  <c r="J940" s="1"/>
  <c r="H945"/>
  <c r="H944" s="1"/>
  <c r="I945"/>
  <c r="I944" s="1"/>
  <c r="J945"/>
  <c r="J944" s="1"/>
  <c r="J927"/>
  <c r="J926" s="1"/>
  <c r="I927"/>
  <c r="I926" s="1"/>
  <c r="H927"/>
  <c r="H926" s="1"/>
  <c r="J933"/>
  <c r="I933"/>
  <c r="H933"/>
  <c r="J923"/>
  <c r="I923"/>
  <c r="H923"/>
  <c r="J921"/>
  <c r="I921"/>
  <c r="H921"/>
  <c r="J913"/>
  <c r="J912" s="1"/>
  <c r="I913"/>
  <c r="I912" s="1"/>
  <c r="H913"/>
  <c r="H912" s="1"/>
  <c r="J910"/>
  <c r="J909" s="1"/>
  <c r="I910"/>
  <c r="I909" s="1"/>
  <c r="H910"/>
  <c r="H909" s="1"/>
  <c r="J907"/>
  <c r="I907"/>
  <c r="H907"/>
  <c r="J905"/>
  <c r="I905"/>
  <c r="H905"/>
  <c r="J891"/>
  <c r="I891"/>
  <c r="H891"/>
  <c r="J889"/>
  <c r="I889"/>
  <c r="H889"/>
  <c r="J869"/>
  <c r="I869"/>
  <c r="H869"/>
  <c r="J855"/>
  <c r="I855"/>
  <c r="H855"/>
  <c r="J852"/>
  <c r="J851" s="1"/>
  <c r="I852"/>
  <c r="I851" s="1"/>
  <c r="J504"/>
  <c r="J503" s="1"/>
  <c r="J502" s="1"/>
  <c r="I504"/>
  <c r="I503" s="1"/>
  <c r="I502" s="1"/>
  <c r="H504"/>
  <c r="H503" s="1"/>
  <c r="H502" s="1"/>
  <c r="J499"/>
  <c r="J498" s="1"/>
  <c r="I499"/>
  <c r="I498" s="1"/>
  <c r="H499"/>
  <c r="H498" s="1"/>
  <c r="J493"/>
  <c r="J492" s="1"/>
  <c r="J491" s="1"/>
  <c r="I493"/>
  <c r="I492" s="1"/>
  <c r="I491" s="1"/>
  <c r="H493"/>
  <c r="H492" s="1"/>
  <c r="H491" s="1"/>
  <c r="J489"/>
  <c r="J488" s="1"/>
  <c r="I489"/>
  <c r="I488" s="1"/>
  <c r="H489"/>
  <c r="H488" s="1"/>
  <c r="J481"/>
  <c r="J480" s="1"/>
  <c r="I481"/>
  <c r="I480" s="1"/>
  <c r="H481"/>
  <c r="H480" s="1"/>
  <c r="J478"/>
  <c r="J477" s="1"/>
  <c r="I478"/>
  <c r="I477" s="1"/>
  <c r="H478"/>
  <c r="H477" s="1"/>
  <c r="J475"/>
  <c r="J474" s="1"/>
  <c r="I475"/>
  <c r="I474" s="1"/>
  <c r="H475"/>
  <c r="H474" s="1"/>
  <c r="J465"/>
  <c r="J464" s="1"/>
  <c r="J463" s="1"/>
  <c r="I465"/>
  <c r="I464" s="1"/>
  <c r="I463" s="1"/>
  <c r="H465"/>
  <c r="H464" s="1"/>
  <c r="H463" s="1"/>
  <c r="J461"/>
  <c r="J460" s="1"/>
  <c r="I461"/>
  <c r="I460" s="1"/>
  <c r="H461"/>
  <c r="H460" s="1"/>
  <c r="J458"/>
  <c r="J457" s="1"/>
  <c r="I458"/>
  <c r="I457" s="1"/>
  <c r="H458"/>
  <c r="H457" s="1"/>
  <c r="J443"/>
  <c r="I443"/>
  <c r="H443"/>
  <c r="J441"/>
  <c r="I441"/>
  <c r="H441"/>
  <c r="J435"/>
  <c r="J434" s="1"/>
  <c r="J433" s="1"/>
  <c r="I435"/>
  <c r="I434" s="1"/>
  <c r="I433" s="1"/>
  <c r="H435"/>
  <c r="H434" s="1"/>
  <c r="H433" s="1"/>
  <c r="J427"/>
  <c r="J426" s="1"/>
  <c r="J425" s="1"/>
  <c r="J424" s="1"/>
  <c r="I427"/>
  <c r="I426" s="1"/>
  <c r="I425" s="1"/>
  <c r="I424" s="1"/>
  <c r="H427"/>
  <c r="H426" s="1"/>
  <c r="H425" s="1"/>
  <c r="H424" s="1"/>
  <c r="J409"/>
  <c r="J408" s="1"/>
  <c r="I409"/>
  <c r="I408" s="1"/>
  <c r="H409"/>
  <c r="H408" s="1"/>
  <c r="J405"/>
  <c r="J404" s="1"/>
  <c r="I405"/>
  <c r="I404" s="1"/>
  <c r="H405"/>
  <c r="H404" s="1"/>
  <c r="J385"/>
  <c r="I385"/>
  <c r="J374"/>
  <c r="J373" s="1"/>
  <c r="I374"/>
  <c r="I373" s="1"/>
  <c r="H374"/>
  <c r="H373" s="1"/>
  <c r="J754"/>
  <c r="J753" s="1"/>
  <c r="I754"/>
  <c r="I753" s="1"/>
  <c r="H754"/>
  <c r="H753" s="1"/>
  <c r="J355"/>
  <c r="J354" s="1"/>
  <c r="I355"/>
  <c r="I354" s="1"/>
  <c r="H355"/>
  <c r="H354" s="1"/>
  <c r="J312"/>
  <c r="J311" s="1"/>
  <c r="I312"/>
  <c r="I311" s="1"/>
  <c r="H312"/>
  <c r="H311" s="1"/>
  <c r="J309"/>
  <c r="I309"/>
  <c r="H309"/>
  <c r="J307"/>
  <c r="I307"/>
  <c r="H307"/>
  <c r="J290"/>
  <c r="J289" s="1"/>
  <c r="I290"/>
  <c r="I289" s="1"/>
  <c r="H290"/>
  <c r="H289" s="1"/>
  <c r="J287"/>
  <c r="J286" s="1"/>
  <c r="I287"/>
  <c r="I286" s="1"/>
  <c r="H287"/>
  <c r="H286" s="1"/>
  <c r="J284"/>
  <c r="J283" s="1"/>
  <c r="I284"/>
  <c r="I283" s="1"/>
  <c r="H284"/>
  <c r="H283" s="1"/>
  <c r="J281"/>
  <c r="J280" s="1"/>
  <c r="I281"/>
  <c r="I280" s="1"/>
  <c r="H281"/>
  <c r="H280" s="1"/>
  <c r="J278"/>
  <c r="J277" s="1"/>
  <c r="I278"/>
  <c r="I277" s="1"/>
  <c r="H278"/>
  <c r="H277" s="1"/>
  <c r="J253"/>
  <c r="I253"/>
  <c r="H253"/>
  <c r="J239"/>
  <c r="I239"/>
  <c r="H239"/>
  <c r="J231"/>
  <c r="J230" s="1"/>
  <c r="J229" s="1"/>
  <c r="I231"/>
  <c r="I230" s="1"/>
  <c r="I229" s="1"/>
  <c r="H231"/>
  <c r="H230" s="1"/>
  <c r="H229" s="1"/>
  <c r="J227"/>
  <c r="J226" s="1"/>
  <c r="J225" s="1"/>
  <c r="I227"/>
  <c r="I226" s="1"/>
  <c r="I225" s="1"/>
  <c r="H227"/>
  <c r="H226" s="1"/>
  <c r="H225" s="1"/>
  <c r="J223"/>
  <c r="J222" s="1"/>
  <c r="J221" s="1"/>
  <c r="I223"/>
  <c r="I222" s="1"/>
  <c r="I221" s="1"/>
  <c r="H223"/>
  <c r="H222" s="1"/>
  <c r="H221" s="1"/>
  <c r="J219"/>
  <c r="J218" s="1"/>
  <c r="J217" s="1"/>
  <c r="I219"/>
  <c r="I218" s="1"/>
  <c r="I217" s="1"/>
  <c r="H219"/>
  <c r="H218" s="1"/>
  <c r="H217" s="1"/>
  <c r="J207"/>
  <c r="J206" s="1"/>
  <c r="J205" s="1"/>
  <c r="J204" s="1"/>
  <c r="I207"/>
  <c r="I206" s="1"/>
  <c r="I205" s="1"/>
  <c r="I204" s="1"/>
  <c r="H207"/>
  <c r="H206" s="1"/>
  <c r="H205" s="1"/>
  <c r="H204" s="1"/>
  <c r="J202"/>
  <c r="J201" s="1"/>
  <c r="J200" s="1"/>
  <c r="I202"/>
  <c r="I201" s="1"/>
  <c r="I200" s="1"/>
  <c r="H202"/>
  <c r="H201" s="1"/>
  <c r="H200" s="1"/>
  <c r="J198"/>
  <c r="I198"/>
  <c r="H198"/>
  <c r="J196"/>
  <c r="I196"/>
  <c r="H196"/>
  <c r="J194"/>
  <c r="I194"/>
  <c r="H194"/>
  <c r="J187"/>
  <c r="J186" s="1"/>
  <c r="J185" s="1"/>
  <c r="J184" s="1"/>
  <c r="J183" s="1"/>
  <c r="J182" s="1"/>
  <c r="I187"/>
  <c r="I186" s="1"/>
  <c r="I185" s="1"/>
  <c r="I184" s="1"/>
  <c r="I183" s="1"/>
  <c r="I182" s="1"/>
  <c r="H187"/>
  <c r="H186" s="1"/>
  <c r="H185" s="1"/>
  <c r="H184" s="1"/>
  <c r="H183" s="1"/>
  <c r="H182" s="1"/>
  <c r="H453" l="1"/>
  <c r="J453"/>
  <c r="I453"/>
  <c r="H385"/>
  <c r="I987"/>
  <c r="H987"/>
  <c r="J987"/>
  <c r="I904"/>
  <c r="H440"/>
  <c r="J920"/>
  <c r="J440"/>
  <c r="J904"/>
  <c r="I440"/>
  <c r="J888"/>
  <c r="I888"/>
  <c r="H920"/>
  <c r="I920"/>
  <c r="J930"/>
  <c r="J925" s="1"/>
  <c r="H930"/>
  <c r="H925" s="1"/>
  <c r="I930"/>
  <c r="I925" s="1"/>
  <c r="H888"/>
  <c r="H904"/>
  <c r="I306"/>
  <c r="J306"/>
  <c r="J403"/>
  <c r="J402" s="1"/>
  <c r="H403"/>
  <c r="H402" s="1"/>
  <c r="I193"/>
  <c r="I192" s="1"/>
  <c r="I191" s="1"/>
  <c r="H306"/>
  <c r="H193"/>
  <c r="H192" s="1"/>
  <c r="H191" s="1"/>
  <c r="J216"/>
  <c r="J215" s="1"/>
  <c r="J214" s="1"/>
  <c r="I403"/>
  <c r="I402" s="1"/>
  <c r="I216"/>
  <c r="I215" s="1"/>
  <c r="I214" s="1"/>
  <c r="H216"/>
  <c r="H215" s="1"/>
  <c r="H214" s="1"/>
  <c r="J193"/>
  <c r="J192" s="1"/>
  <c r="J191" s="1"/>
  <c r="I190" l="1"/>
  <c r="I189" s="1"/>
  <c r="H190"/>
  <c r="H189" s="1"/>
  <c r="J190"/>
  <c r="J189" s="1"/>
  <c r="I880"/>
  <c r="J880"/>
  <c r="J179"/>
  <c r="J178" s="1"/>
  <c r="I179"/>
  <c r="I178" s="1"/>
  <c r="H179"/>
  <c r="H178" s="1"/>
  <c r="J167"/>
  <c r="J166" s="1"/>
  <c r="J165" s="1"/>
  <c r="I167"/>
  <c r="I166" s="1"/>
  <c r="I165" s="1"/>
  <c r="H167"/>
  <c r="H166" s="1"/>
  <c r="H165" s="1"/>
  <c r="J161"/>
  <c r="J160" s="1"/>
  <c r="J159" s="1"/>
  <c r="I161"/>
  <c r="I160" s="1"/>
  <c r="I159" s="1"/>
  <c r="H161"/>
  <c r="H160" s="1"/>
  <c r="H159" s="1"/>
  <c r="J157"/>
  <c r="J156" s="1"/>
  <c r="J155" s="1"/>
  <c r="I157"/>
  <c r="I156" s="1"/>
  <c r="I155" s="1"/>
  <c r="H157"/>
  <c r="H156" s="1"/>
  <c r="H155" s="1"/>
  <c r="J152"/>
  <c r="J151" s="1"/>
  <c r="I152"/>
  <c r="I151" s="1"/>
  <c r="H152"/>
  <c r="H151" s="1"/>
  <c r="J149"/>
  <c r="J148" s="1"/>
  <c r="I149"/>
  <c r="I148" s="1"/>
  <c r="H149"/>
  <c r="H148" s="1"/>
  <c r="J143"/>
  <c r="J142" s="1"/>
  <c r="I143"/>
  <c r="I142" s="1"/>
  <c r="H143"/>
  <c r="H142" s="1"/>
  <c r="J140"/>
  <c r="I140"/>
  <c r="H140"/>
  <c r="J138"/>
  <c r="I138"/>
  <c r="H138"/>
  <c r="J136"/>
  <c r="I136"/>
  <c r="H136"/>
  <c r="J133"/>
  <c r="J132" s="1"/>
  <c r="I133"/>
  <c r="I132" s="1"/>
  <c r="H133"/>
  <c r="H132" s="1"/>
  <c r="J730"/>
  <c r="I730"/>
  <c r="H730"/>
  <c r="J728"/>
  <c r="I728"/>
  <c r="H728"/>
  <c r="J726"/>
  <c r="I726"/>
  <c r="H726"/>
  <c r="J722"/>
  <c r="J721" s="1"/>
  <c r="I722"/>
  <c r="I721" s="1"/>
  <c r="H722"/>
  <c r="H721" s="1"/>
  <c r="J719"/>
  <c r="I719"/>
  <c r="H719"/>
  <c r="J717"/>
  <c r="I717"/>
  <c r="H717"/>
  <c r="J713"/>
  <c r="J712" s="1"/>
  <c r="J711" s="1"/>
  <c r="I713"/>
  <c r="I712" s="1"/>
  <c r="I711" s="1"/>
  <c r="H713"/>
  <c r="H712" s="1"/>
  <c r="J117"/>
  <c r="J116" s="1"/>
  <c r="I117"/>
  <c r="I116" s="1"/>
  <c r="H117"/>
  <c r="H116" s="1"/>
  <c r="J110"/>
  <c r="J109" s="1"/>
  <c r="I110"/>
  <c r="I109" s="1"/>
  <c r="H110"/>
  <c r="H109" s="1"/>
  <c r="J107"/>
  <c r="J106" s="1"/>
  <c r="I107"/>
  <c r="I106" s="1"/>
  <c r="H107"/>
  <c r="H106" s="1"/>
  <c r="J1122"/>
  <c r="I1122"/>
  <c r="H1122"/>
  <c r="J1120"/>
  <c r="I1120"/>
  <c r="H1120"/>
  <c r="J1118"/>
  <c r="I1118"/>
  <c r="H1118"/>
  <c r="J1115"/>
  <c r="I1115"/>
  <c r="H1115"/>
  <c r="J1070"/>
  <c r="I1070"/>
  <c r="H1070"/>
  <c r="J1068"/>
  <c r="I1068"/>
  <c r="H1068"/>
  <c r="J1066"/>
  <c r="I1066"/>
  <c r="H1066"/>
  <c r="J102"/>
  <c r="J101" s="1"/>
  <c r="I102"/>
  <c r="I101" s="1"/>
  <c r="H102"/>
  <c r="H101" s="1"/>
  <c r="J97"/>
  <c r="J96" s="1"/>
  <c r="I97"/>
  <c r="I96" s="1"/>
  <c r="H97"/>
  <c r="H96" s="1"/>
  <c r="J89"/>
  <c r="I89"/>
  <c r="H89"/>
  <c r="J87"/>
  <c r="I87"/>
  <c r="H87"/>
  <c r="J76"/>
  <c r="J75" s="1"/>
  <c r="I76"/>
  <c r="I75" s="1"/>
  <c r="H76"/>
  <c r="H75" s="1"/>
  <c r="J73"/>
  <c r="I73"/>
  <c r="H73"/>
  <c r="J71"/>
  <c r="I71"/>
  <c r="H71"/>
  <c r="J65"/>
  <c r="J64" s="1"/>
  <c r="I65"/>
  <c r="I64" s="1"/>
  <c r="H65"/>
  <c r="H64" s="1"/>
  <c r="J60"/>
  <c r="I60"/>
  <c r="H60"/>
  <c r="J54"/>
  <c r="J53" s="1"/>
  <c r="I54"/>
  <c r="I53" s="1"/>
  <c r="H54"/>
  <c r="H53" s="1"/>
  <c r="J49"/>
  <c r="I49"/>
  <c r="H49"/>
  <c r="J47"/>
  <c r="I47"/>
  <c r="H47"/>
  <c r="J41"/>
  <c r="J40" s="1"/>
  <c r="I41"/>
  <c r="I40" s="1"/>
  <c r="H41"/>
  <c r="H40" s="1"/>
  <c r="J36"/>
  <c r="I36"/>
  <c r="H36"/>
  <c r="J30"/>
  <c r="J29" s="1"/>
  <c r="I30"/>
  <c r="I29" s="1"/>
  <c r="H30"/>
  <c r="H29" s="1"/>
  <c r="J25"/>
  <c r="I25"/>
  <c r="H25"/>
  <c r="J1108"/>
  <c r="I1108"/>
  <c r="H1108"/>
  <c r="J1106"/>
  <c r="I1106"/>
  <c r="H1106"/>
  <c r="J1103"/>
  <c r="J1102" s="1"/>
  <c r="I1103"/>
  <c r="I1102" s="1"/>
  <c r="H1103"/>
  <c r="H1102" s="1"/>
  <c r="J1100"/>
  <c r="J1099" s="1"/>
  <c r="I1100"/>
  <c r="I1099" s="1"/>
  <c r="H1100"/>
  <c r="H1099" s="1"/>
  <c r="J18"/>
  <c r="J17" s="1"/>
  <c r="J16" s="1"/>
  <c r="J15" s="1"/>
  <c r="J14" s="1"/>
  <c r="J13" s="1"/>
  <c r="I18"/>
  <c r="I17" s="1"/>
  <c r="I16" s="1"/>
  <c r="I15" s="1"/>
  <c r="I14" s="1"/>
  <c r="I13" s="1"/>
  <c r="H18"/>
  <c r="H17" s="1"/>
  <c r="H16" s="1"/>
  <c r="H15" s="1"/>
  <c r="H14" s="1"/>
  <c r="H13" s="1"/>
  <c r="J46" l="1"/>
  <c r="J45" s="1"/>
  <c r="J44" s="1"/>
  <c r="J43" s="1"/>
  <c r="H46"/>
  <c r="H45" s="1"/>
  <c r="H44" s="1"/>
  <c r="H43" s="1"/>
  <c r="I46"/>
  <c r="I45" s="1"/>
  <c r="I44" s="1"/>
  <c r="I43" s="1"/>
  <c r="H1117"/>
  <c r="J1105"/>
  <c r="J1098" s="1"/>
  <c r="H1105"/>
  <c r="H1098" s="1"/>
  <c r="I1105"/>
  <c r="I1098" s="1"/>
  <c r="I1117"/>
  <c r="J1117"/>
  <c r="J86"/>
  <c r="J85" s="1"/>
  <c r="J84" s="1"/>
  <c r="J78" s="1"/>
  <c r="I86"/>
  <c r="I85" s="1"/>
  <c r="I84" s="1"/>
  <c r="I78" s="1"/>
  <c r="H86"/>
  <c r="H85" s="1"/>
  <c r="H84" s="1"/>
  <c r="H78" s="1"/>
  <c r="J164"/>
  <c r="I164"/>
  <c r="H164"/>
  <c r="I70"/>
  <c r="I69" s="1"/>
  <c r="I68" s="1"/>
  <c r="I67" s="1"/>
  <c r="J24"/>
  <c r="J23" s="1"/>
  <c r="J22" s="1"/>
  <c r="J21" s="1"/>
  <c r="J716"/>
  <c r="H59"/>
  <c r="H58" s="1"/>
  <c r="I95"/>
  <c r="I94" s="1"/>
  <c r="I93" s="1"/>
  <c r="I716"/>
  <c r="I154"/>
  <c r="I725"/>
  <c r="J35"/>
  <c r="J34" s="1"/>
  <c r="J33" s="1"/>
  <c r="J32" s="1"/>
  <c r="H147"/>
  <c r="I59"/>
  <c r="I58" s="1"/>
  <c r="I1065"/>
  <c r="H105"/>
  <c r="H104" s="1"/>
  <c r="H716"/>
  <c r="H70"/>
  <c r="H69" s="1"/>
  <c r="H68" s="1"/>
  <c r="H67" s="1"/>
  <c r="J95"/>
  <c r="J94" s="1"/>
  <c r="J93" s="1"/>
  <c r="H725"/>
  <c r="H24"/>
  <c r="H23" s="1"/>
  <c r="H22" s="1"/>
  <c r="H21" s="1"/>
  <c r="I24"/>
  <c r="I23" s="1"/>
  <c r="I22" s="1"/>
  <c r="I21" s="1"/>
  <c r="H35"/>
  <c r="H34" s="1"/>
  <c r="H33" s="1"/>
  <c r="H32" s="1"/>
  <c r="I147"/>
  <c r="J70"/>
  <c r="J69" s="1"/>
  <c r="J68" s="1"/>
  <c r="J67" s="1"/>
  <c r="H95"/>
  <c r="H94" s="1"/>
  <c r="H93" s="1"/>
  <c r="H1065"/>
  <c r="J1065"/>
  <c r="I135"/>
  <c r="I126" s="1"/>
  <c r="H154"/>
  <c r="J725"/>
  <c r="I35"/>
  <c r="I34" s="1"/>
  <c r="I33" s="1"/>
  <c r="I32" s="1"/>
  <c r="J59"/>
  <c r="J58" s="1"/>
  <c r="J57" s="1"/>
  <c r="I105"/>
  <c r="I104" s="1"/>
  <c r="H135"/>
  <c r="H126" s="1"/>
  <c r="J135"/>
  <c r="J126" s="1"/>
  <c r="J147"/>
  <c r="J154"/>
  <c r="J105"/>
  <c r="J104" s="1"/>
  <c r="I56" l="1"/>
  <c r="I20" s="1"/>
  <c r="I57"/>
  <c r="H57"/>
  <c r="H56"/>
  <c r="H20" s="1"/>
  <c r="J56"/>
  <c r="J20" s="1"/>
  <c r="I591" l="1"/>
  <c r="I590" s="1"/>
  <c r="I589" s="1"/>
  <c r="I588" s="1"/>
  <c r="I587" s="1"/>
  <c r="J591"/>
  <c r="J590" s="1"/>
  <c r="J589" s="1"/>
  <c r="J588" s="1"/>
  <c r="J587" s="1"/>
  <c r="J497"/>
  <c r="I497"/>
  <c r="H497"/>
  <c r="H177" l="1"/>
  <c r="H176" s="1"/>
  <c r="H175" s="1"/>
  <c r="H174" s="1"/>
  <c r="H173" s="1"/>
  <c r="H238"/>
  <c r="H237" s="1"/>
  <c r="H236" s="1"/>
  <c r="H235" s="1"/>
  <c r="H234" s="1"/>
  <c r="H252"/>
  <c r="H263"/>
  <c r="H262" s="1"/>
  <c r="H261" s="1"/>
  <c r="H274"/>
  <c r="H273" s="1"/>
  <c r="H272" s="1"/>
  <c r="H325"/>
  <c r="H324" s="1"/>
  <c r="H328"/>
  <c r="H327" s="1"/>
  <c r="H332"/>
  <c r="H331" s="1"/>
  <c r="H330" s="1"/>
  <c r="H336"/>
  <c r="H335" s="1"/>
  <c r="H339"/>
  <c r="H338" s="1"/>
  <c r="H342"/>
  <c r="H341" s="1"/>
  <c r="H349"/>
  <c r="H348" s="1"/>
  <c r="H347" s="1"/>
  <c r="H346" s="1"/>
  <c r="H345" s="1"/>
  <c r="H353"/>
  <c r="H352" s="1"/>
  <c r="H351" s="1"/>
  <c r="H361"/>
  <c r="H360" s="1"/>
  <c r="H359" s="1"/>
  <c r="H358" s="1"/>
  <c r="H366"/>
  <c r="H365" s="1"/>
  <c r="H364" s="1"/>
  <c r="H363" s="1"/>
  <c r="H372"/>
  <c r="H371" s="1"/>
  <c r="H370" s="1"/>
  <c r="H380"/>
  <c r="H379" s="1"/>
  <c r="H378" s="1"/>
  <c r="H399"/>
  <c r="H398" s="1"/>
  <c r="H397" s="1"/>
  <c r="H415"/>
  <c r="H414" s="1"/>
  <c r="H422"/>
  <c r="H421" s="1"/>
  <c r="H420" s="1"/>
  <c r="H419" s="1"/>
  <c r="H418" s="1"/>
  <c r="H432"/>
  <c r="H431" s="1"/>
  <c r="H487"/>
  <c r="H541"/>
  <c r="H540" s="1"/>
  <c r="H553"/>
  <c r="H558"/>
  <c r="H557" s="1"/>
  <c r="H597"/>
  <c r="H596" s="1"/>
  <c r="H595" s="1"/>
  <c r="H594" s="1"/>
  <c r="H604"/>
  <c r="H603" s="1"/>
  <c r="H613"/>
  <c r="H612" s="1"/>
  <c r="H611" s="1"/>
  <c r="H610" s="1"/>
  <c r="H609" s="1"/>
  <c r="H629"/>
  <c r="H628" s="1"/>
  <c r="H639"/>
  <c r="H638" s="1"/>
  <c r="H643"/>
  <c r="H645"/>
  <c r="H655"/>
  <c r="H654" s="1"/>
  <c r="H653" s="1"/>
  <c r="H669"/>
  <c r="H668" s="1"/>
  <c r="H667" s="1"/>
  <c r="H711"/>
  <c r="H741"/>
  <c r="H740" s="1"/>
  <c r="H746"/>
  <c r="H745" s="1"/>
  <c r="H744" s="1"/>
  <c r="H752"/>
  <c r="H751" s="1"/>
  <c r="H750" s="1"/>
  <c r="H749" s="1"/>
  <c r="H771"/>
  <c r="H781"/>
  <c r="H797"/>
  <c r="H796" s="1"/>
  <c r="H795" s="1"/>
  <c r="H801"/>
  <c r="H800" s="1"/>
  <c r="H799" s="1"/>
  <c r="H825"/>
  <c r="H824" s="1"/>
  <c r="H829"/>
  <c r="H828" s="1"/>
  <c r="H868"/>
  <c r="H867" s="1"/>
  <c r="H866" s="1"/>
  <c r="H865" s="1"/>
  <c r="H874"/>
  <c r="H873" s="1"/>
  <c r="H872" s="1"/>
  <c r="H251" l="1"/>
  <c r="H250" s="1"/>
  <c r="H249" s="1"/>
  <c r="H377"/>
  <c r="H376" s="1"/>
  <c r="H369" s="1"/>
  <c r="H305"/>
  <c r="H304" s="1"/>
  <c r="H292" s="1"/>
  <c r="H496"/>
  <c r="H495" s="1"/>
  <c r="H814"/>
  <c r="H803"/>
  <c r="H724"/>
  <c r="H617"/>
  <c r="H615" s="1"/>
  <c r="H608" s="1"/>
  <c r="H413"/>
  <c r="H412" s="1"/>
  <c r="H715"/>
  <c r="H666"/>
  <c r="H661" s="1"/>
  <c r="H660" s="1"/>
  <c r="H571"/>
  <c r="H570" s="1"/>
  <c r="H357"/>
  <c r="H344" s="1"/>
  <c r="H552"/>
  <c r="H545"/>
  <c r="H544" s="1"/>
  <c r="H473"/>
  <c r="H472" s="1"/>
  <c r="H439"/>
  <c r="H438" s="1"/>
  <c r="H437" s="1"/>
  <c r="H579"/>
  <c r="H578" s="1"/>
  <c r="H642"/>
  <c r="H637" s="1"/>
  <c r="H323"/>
  <c r="H260"/>
  <c r="H259" s="1"/>
  <c r="H523"/>
  <c r="H522" s="1"/>
  <c r="H521" s="1"/>
  <c r="H514" s="1"/>
  <c r="H506" s="1"/>
  <c r="H396"/>
  <c r="H601"/>
  <c r="H602"/>
  <c r="H739"/>
  <c r="H738" s="1"/>
  <c r="H737" s="1"/>
  <c r="H736" s="1"/>
  <c r="H836"/>
  <c r="H835" s="1"/>
  <c r="H770"/>
  <c r="H769" s="1"/>
  <c r="H768" s="1"/>
  <c r="H748"/>
  <c r="H486"/>
  <c r="H485" s="1"/>
  <c r="H484" s="1"/>
  <c r="H334"/>
  <c r="H181"/>
  <c r="H271"/>
  <c r="H270" s="1"/>
  <c r="J1016"/>
  <c r="J1015" s="1"/>
  <c r="I1016"/>
  <c r="I1015" s="1"/>
  <c r="H1016"/>
  <c r="H1015" s="1"/>
  <c r="H248" l="1"/>
  <c r="H322"/>
  <c r="H636"/>
  <c r="H635" s="1"/>
  <c r="H634" s="1"/>
  <c r="H539"/>
  <c r="H538" s="1"/>
  <c r="H483"/>
  <c r="H834"/>
  <c r="H833" s="1"/>
  <c r="H384"/>
  <c r="H383" s="1"/>
  <c r="H710"/>
  <c r="H880"/>
  <c r="H794"/>
  <c r="H793" s="1"/>
  <c r="H792" s="1"/>
  <c r="H791" s="1"/>
  <c r="H452"/>
  <c r="H451" s="1"/>
  <c r="H417" s="1"/>
  <c r="H269"/>
  <c r="H600"/>
  <c r="H315" l="1"/>
  <c r="H314" s="1"/>
  <c r="H233" s="1"/>
  <c r="H633"/>
  <c r="H709"/>
  <c r="H537"/>
  <c r="H368"/>
  <c r="H708" l="1"/>
  <c r="H707" s="1"/>
  <c r="H706" s="1"/>
  <c r="J487"/>
  <c r="I487"/>
  <c r="J975" l="1"/>
  <c r="I975"/>
  <c r="J873"/>
  <c r="J872" s="1"/>
  <c r="I873"/>
  <c r="I872" s="1"/>
  <c r="I974" l="1"/>
  <c r="J974"/>
  <c r="H975"/>
  <c r="H974" s="1"/>
  <c r="J399" l="1"/>
  <c r="J398" s="1"/>
  <c r="J397" s="1"/>
  <c r="I399"/>
  <c r="I398" s="1"/>
  <c r="I397" s="1"/>
  <c r="J396" l="1"/>
  <c r="I396"/>
  <c r="J415" l="1"/>
  <c r="J414" s="1"/>
  <c r="I415"/>
  <c r="I414" s="1"/>
  <c r="J1011" l="1"/>
  <c r="J1010" s="1"/>
  <c r="J1009" s="1"/>
  <c r="J1008" s="1"/>
  <c r="I1011"/>
  <c r="I1010" s="1"/>
  <c r="I1009" s="1"/>
  <c r="I1008" s="1"/>
  <c r="H1011"/>
  <c r="H1010" s="1"/>
  <c r="H1009" s="1"/>
  <c r="H1008" s="1"/>
  <c r="J983"/>
  <c r="J982" s="1"/>
  <c r="I983"/>
  <c r="I982" s="1"/>
  <c r="H983"/>
  <c r="H982" s="1"/>
  <c r="J969"/>
  <c r="I969"/>
  <c r="H969"/>
  <c r="J948"/>
  <c r="J947" s="1"/>
  <c r="I948"/>
  <c r="I947" s="1"/>
  <c r="H949"/>
  <c r="H948" s="1"/>
  <c r="H947" s="1"/>
  <c r="J868"/>
  <c r="J867" s="1"/>
  <c r="J866" s="1"/>
  <c r="J865" s="1"/>
  <c r="I868"/>
  <c r="I867" s="1"/>
  <c r="I866" s="1"/>
  <c r="I865" s="1"/>
  <c r="J829"/>
  <c r="J828" s="1"/>
  <c r="I829"/>
  <c r="I828" s="1"/>
  <c r="J825"/>
  <c r="J824" s="1"/>
  <c r="I825"/>
  <c r="I824" s="1"/>
  <c r="J801"/>
  <c r="J800" s="1"/>
  <c r="J799" s="1"/>
  <c r="I801"/>
  <c r="I800" s="1"/>
  <c r="I799" s="1"/>
  <c r="J797"/>
  <c r="J796" s="1"/>
  <c r="J795" s="1"/>
  <c r="I797"/>
  <c r="I796" s="1"/>
  <c r="I795" s="1"/>
  <c r="J814" l="1"/>
  <c r="I814"/>
  <c r="H1034"/>
  <c r="H1033" s="1"/>
  <c r="H1032" s="1"/>
  <c r="I1034"/>
  <c r="I1033" s="1"/>
  <c r="I1032" s="1"/>
  <c r="J1034"/>
  <c r="J1033" s="1"/>
  <c r="J1032" s="1"/>
  <c r="J836"/>
  <c r="J835" s="1"/>
  <c r="I836"/>
  <c r="I835" s="1"/>
  <c r="I968"/>
  <c r="I967" s="1"/>
  <c r="I966" s="1"/>
  <c r="J968"/>
  <c r="J967" s="1"/>
  <c r="J966" s="1"/>
  <c r="I1023"/>
  <c r="I1022" s="1"/>
  <c r="I1021" s="1"/>
  <c r="I803"/>
  <c r="H1023"/>
  <c r="H1022" s="1"/>
  <c r="H1021" s="1"/>
  <c r="H879"/>
  <c r="J1023"/>
  <c r="J1022" s="1"/>
  <c r="J1021" s="1"/>
  <c r="J803"/>
  <c r="H968"/>
  <c r="H967" s="1"/>
  <c r="H966" s="1"/>
  <c r="H1020" l="1"/>
  <c r="J1020"/>
  <c r="I1020"/>
  <c r="H878"/>
  <c r="H877" s="1"/>
  <c r="J879"/>
  <c r="I879"/>
  <c r="H981"/>
  <c r="H980" s="1"/>
  <c r="J981"/>
  <c r="J980" s="1"/>
  <c r="I981"/>
  <c r="I980" s="1"/>
  <c r="J794"/>
  <c r="J793" s="1"/>
  <c r="J792" s="1"/>
  <c r="J791" s="1"/>
  <c r="J834"/>
  <c r="J833" s="1"/>
  <c r="I794"/>
  <c r="I793" s="1"/>
  <c r="I792" s="1"/>
  <c r="I791" s="1"/>
  <c r="I834"/>
  <c r="I833" s="1"/>
  <c r="H832" l="1"/>
  <c r="J878"/>
  <c r="J877" s="1"/>
  <c r="I878"/>
  <c r="I877" s="1"/>
  <c r="J771" l="1"/>
  <c r="J832" l="1"/>
  <c r="I832"/>
  <c r="J372"/>
  <c r="I372" l="1"/>
  <c r="I371" s="1"/>
  <c r="I370" s="1"/>
  <c r="J371"/>
  <c r="J370" s="1"/>
  <c r="I263" l="1"/>
  <c r="J263"/>
  <c r="J1114" l="1"/>
  <c r="I1114"/>
  <c r="H1114"/>
  <c r="J1093"/>
  <c r="J1092" s="1"/>
  <c r="J1091" s="1"/>
  <c r="J1090" s="1"/>
  <c r="J1089" s="1"/>
  <c r="J1088" s="1"/>
  <c r="J1087" s="1"/>
  <c r="I1093"/>
  <c r="I1092" s="1"/>
  <c r="I1091" s="1"/>
  <c r="I1090" s="1"/>
  <c r="I1089" s="1"/>
  <c r="I1088" s="1"/>
  <c r="I1087" s="1"/>
  <c r="H1093"/>
  <c r="H1092" s="1"/>
  <c r="H1091" s="1"/>
  <c r="H1090" s="1"/>
  <c r="H1089" s="1"/>
  <c r="H1088" s="1"/>
  <c r="H1087" s="1"/>
  <c r="J1085"/>
  <c r="J1084" s="1"/>
  <c r="J1083" s="1"/>
  <c r="I1085"/>
  <c r="I1084" s="1"/>
  <c r="I1083" s="1"/>
  <c r="H1085"/>
  <c r="H1084" s="1"/>
  <c r="H1083" s="1"/>
  <c r="J1081"/>
  <c r="J1080" s="1"/>
  <c r="I1081"/>
  <c r="I1080" s="1"/>
  <c r="H1081"/>
  <c r="H1080" s="1"/>
  <c r="J1078"/>
  <c r="J1077" s="1"/>
  <c r="I1078"/>
  <c r="I1077" s="1"/>
  <c r="H1078"/>
  <c r="H1077" s="1"/>
  <c r="J1056"/>
  <c r="J1055" s="1"/>
  <c r="I1056"/>
  <c r="I1055" s="1"/>
  <c r="H1056"/>
  <c r="H1055" s="1"/>
  <c r="J781"/>
  <c r="J770" s="1"/>
  <c r="I781"/>
  <c r="I770" s="1"/>
  <c r="J752"/>
  <c r="J751" s="1"/>
  <c r="J750" s="1"/>
  <c r="J749" s="1"/>
  <c r="J748" s="1"/>
  <c r="I752"/>
  <c r="I751" s="1"/>
  <c r="I750" s="1"/>
  <c r="I749" s="1"/>
  <c r="I748" s="1"/>
  <c r="J746"/>
  <c r="J745" s="1"/>
  <c r="J744" s="1"/>
  <c r="I746"/>
  <c r="I745" s="1"/>
  <c r="I744" s="1"/>
  <c r="J741"/>
  <c r="J740" s="1"/>
  <c r="I741"/>
  <c r="I740" s="1"/>
  <c r="J669"/>
  <c r="J668" s="1"/>
  <c r="J667" s="1"/>
  <c r="I669"/>
  <c r="I668" s="1"/>
  <c r="I667" s="1"/>
  <c r="J655"/>
  <c r="J654" s="1"/>
  <c r="J653" s="1"/>
  <c r="I655"/>
  <c r="I654" s="1"/>
  <c r="I653" s="1"/>
  <c r="J645"/>
  <c r="I645"/>
  <c r="J643"/>
  <c r="I643"/>
  <c r="J639"/>
  <c r="J638" s="1"/>
  <c r="I639"/>
  <c r="I638" s="1"/>
  <c r="J629"/>
  <c r="J628" s="1"/>
  <c r="I629"/>
  <c r="I628" s="1"/>
  <c r="J613"/>
  <c r="J612" s="1"/>
  <c r="J611" s="1"/>
  <c r="J610" s="1"/>
  <c r="J609" s="1"/>
  <c r="I613"/>
  <c r="I612" s="1"/>
  <c r="I611" s="1"/>
  <c r="I610" s="1"/>
  <c r="I609" s="1"/>
  <c r="J604"/>
  <c r="J603" s="1"/>
  <c r="I604"/>
  <c r="I603" s="1"/>
  <c r="J597"/>
  <c r="J596" s="1"/>
  <c r="J595" s="1"/>
  <c r="J594" s="1"/>
  <c r="I597"/>
  <c r="I596" s="1"/>
  <c r="I595" s="1"/>
  <c r="I594" s="1"/>
  <c r="J558"/>
  <c r="J557" s="1"/>
  <c r="I558"/>
  <c r="I557" s="1"/>
  <c r="J553"/>
  <c r="I553"/>
  <c r="J432"/>
  <c r="J431" s="1"/>
  <c r="I432"/>
  <c r="I431" s="1"/>
  <c r="J422"/>
  <c r="J421" s="1"/>
  <c r="J420" s="1"/>
  <c r="J419" s="1"/>
  <c r="J418" s="1"/>
  <c r="I422"/>
  <c r="I421" s="1"/>
  <c r="I420" s="1"/>
  <c r="I419" s="1"/>
  <c r="I418" s="1"/>
  <c r="J380"/>
  <c r="J379" s="1"/>
  <c r="J378" s="1"/>
  <c r="J377" s="1"/>
  <c r="I380"/>
  <c r="I379" s="1"/>
  <c r="I378" s="1"/>
  <c r="I377" s="1"/>
  <c r="J366"/>
  <c r="J365" s="1"/>
  <c r="J364" s="1"/>
  <c r="J363" s="1"/>
  <c r="I366"/>
  <c r="I365" s="1"/>
  <c r="I364" s="1"/>
  <c r="I363" s="1"/>
  <c r="J361"/>
  <c r="J360" s="1"/>
  <c r="J359" s="1"/>
  <c r="J358" s="1"/>
  <c r="I361"/>
  <c r="I360" s="1"/>
  <c r="I359" s="1"/>
  <c r="I358" s="1"/>
  <c r="J353"/>
  <c r="J352" s="1"/>
  <c r="J351" s="1"/>
  <c r="I353"/>
  <c r="I352" s="1"/>
  <c r="I351" s="1"/>
  <c r="J349"/>
  <c r="J348" s="1"/>
  <c r="J347" s="1"/>
  <c r="J346" s="1"/>
  <c r="J345" s="1"/>
  <c r="I349"/>
  <c r="I348" s="1"/>
  <c r="I347" s="1"/>
  <c r="I346" s="1"/>
  <c r="I345" s="1"/>
  <c r="J342"/>
  <c r="J341" s="1"/>
  <c r="I342"/>
  <c r="I341" s="1"/>
  <c r="J339"/>
  <c r="J338" s="1"/>
  <c r="I339"/>
  <c r="I338" s="1"/>
  <c r="J336"/>
  <c r="J335" s="1"/>
  <c r="I336"/>
  <c r="I335" s="1"/>
  <c r="J332"/>
  <c r="J331" s="1"/>
  <c r="J330" s="1"/>
  <c r="I332"/>
  <c r="I331" s="1"/>
  <c r="I330" s="1"/>
  <c r="J328"/>
  <c r="J327" s="1"/>
  <c r="I328"/>
  <c r="I327" s="1"/>
  <c r="J325"/>
  <c r="J324" s="1"/>
  <c r="I325"/>
  <c r="I324" s="1"/>
  <c r="J274"/>
  <c r="J273" s="1"/>
  <c r="I274"/>
  <c r="I273" s="1"/>
  <c r="J262"/>
  <c r="J261" s="1"/>
  <c r="I262"/>
  <c r="I261" s="1"/>
  <c r="J252"/>
  <c r="I252"/>
  <c r="J238"/>
  <c r="J237" s="1"/>
  <c r="J236" s="1"/>
  <c r="J235" s="1"/>
  <c r="J234" s="1"/>
  <c r="I238"/>
  <c r="I237" s="1"/>
  <c r="I236" s="1"/>
  <c r="I235" s="1"/>
  <c r="I234" s="1"/>
  <c r="J177"/>
  <c r="J176" s="1"/>
  <c r="J175" s="1"/>
  <c r="J174" s="1"/>
  <c r="J173" s="1"/>
  <c r="I177"/>
  <c r="I176" s="1"/>
  <c r="I175" s="1"/>
  <c r="I174" s="1"/>
  <c r="I173" s="1"/>
  <c r="J115"/>
  <c r="J114" s="1"/>
  <c r="J113" s="1"/>
  <c r="I115"/>
  <c r="I114" s="1"/>
  <c r="I113" s="1"/>
  <c r="H115"/>
  <c r="H114" s="1"/>
  <c r="H113" s="1"/>
  <c r="J251" l="1"/>
  <c r="J250" s="1"/>
  <c r="J249" s="1"/>
  <c r="I251"/>
  <c r="I250" s="1"/>
  <c r="I249" s="1"/>
  <c r="J413"/>
  <c r="J412" s="1"/>
  <c r="I413"/>
  <c r="I412" s="1"/>
  <c r="J305"/>
  <c r="J304" s="1"/>
  <c r="J292" s="1"/>
  <c r="I305"/>
  <c r="I304" s="1"/>
  <c r="I292" s="1"/>
  <c r="J496"/>
  <c r="J495" s="1"/>
  <c r="I496"/>
  <c r="I495" s="1"/>
  <c r="J452"/>
  <c r="I452"/>
  <c r="I376"/>
  <c r="I369" s="1"/>
  <c r="J376"/>
  <c r="J369" s="1"/>
  <c r="I473"/>
  <c r="I472" s="1"/>
  <c r="J473"/>
  <c r="J472" s="1"/>
  <c r="I146"/>
  <c r="J146"/>
  <c r="H146"/>
  <c r="J541"/>
  <c r="J540" s="1"/>
  <c r="I541"/>
  <c r="I540" s="1"/>
  <c r="I1097"/>
  <c r="I1096" s="1"/>
  <c r="I1095" s="1"/>
  <c r="J1097"/>
  <c r="J1096" s="1"/>
  <c r="J1095" s="1"/>
  <c r="H1097"/>
  <c r="H1096" s="1"/>
  <c r="H1095" s="1"/>
  <c r="I163"/>
  <c r="H163"/>
  <c r="J163"/>
  <c r="J1113"/>
  <c r="J1112" s="1"/>
  <c r="J1111" s="1"/>
  <c r="J1110" s="1"/>
  <c r="I1113"/>
  <c r="I1112" s="1"/>
  <c r="I1111" s="1"/>
  <c r="I1110" s="1"/>
  <c r="H1113"/>
  <c r="H1112" s="1"/>
  <c r="H1111" s="1"/>
  <c r="H1110" s="1"/>
  <c r="I769"/>
  <c r="I768" s="1"/>
  <c r="J769"/>
  <c r="J768" s="1"/>
  <c r="J545"/>
  <c r="J544" s="1"/>
  <c r="J739"/>
  <c r="J738" s="1"/>
  <c r="J737" s="1"/>
  <c r="J736" s="1"/>
  <c r="I617"/>
  <c r="I615" s="1"/>
  <c r="I608" s="1"/>
  <c r="J715"/>
  <c r="I724"/>
  <c r="J125"/>
  <c r="J119" s="1"/>
  <c r="J666"/>
  <c r="J661" s="1"/>
  <c r="J660" s="1"/>
  <c r="I715"/>
  <c r="I739"/>
  <c r="I738" s="1"/>
  <c r="I737" s="1"/>
  <c r="I736" s="1"/>
  <c r="J1064"/>
  <c r="J1063" s="1"/>
  <c r="J1062" s="1"/>
  <c r="J1061" s="1"/>
  <c r="J1060" s="1"/>
  <c r="I523"/>
  <c r="I522" s="1"/>
  <c r="I521" s="1"/>
  <c r="I514" s="1"/>
  <c r="I506" s="1"/>
  <c r="I545"/>
  <c r="I544" s="1"/>
  <c r="J579"/>
  <c r="J578" s="1"/>
  <c r="I579"/>
  <c r="I578" s="1"/>
  <c r="I1054"/>
  <c r="I1053" s="1"/>
  <c r="I1052" s="1"/>
  <c r="I1051" s="1"/>
  <c r="I1050" s="1"/>
  <c r="I790" s="1"/>
  <c r="J486"/>
  <c r="J485" s="1"/>
  <c r="J484" s="1"/>
  <c r="I486"/>
  <c r="I485" s="1"/>
  <c r="I484" s="1"/>
  <c r="J523"/>
  <c r="J522" s="1"/>
  <c r="J521" s="1"/>
  <c r="J514" s="1"/>
  <c r="J506" s="1"/>
  <c r="J724"/>
  <c r="I1064"/>
  <c r="I1063" s="1"/>
  <c r="I1062" s="1"/>
  <c r="I1061" s="1"/>
  <c r="I1060" s="1"/>
  <c r="I642"/>
  <c r="I637" s="1"/>
  <c r="I1076"/>
  <c r="I1075" s="1"/>
  <c r="I1074" s="1"/>
  <c r="I1073" s="1"/>
  <c r="I1072" s="1"/>
  <c r="H1076"/>
  <c r="H1075" s="1"/>
  <c r="H1074" s="1"/>
  <c r="H1073" s="1"/>
  <c r="H1072" s="1"/>
  <c r="J1054"/>
  <c r="J1053" s="1"/>
  <c r="J1052" s="1"/>
  <c r="J1051" s="1"/>
  <c r="J1050" s="1"/>
  <c r="J790" s="1"/>
  <c r="H1054"/>
  <c r="H1053" s="1"/>
  <c r="H1052" s="1"/>
  <c r="H1051" s="1"/>
  <c r="H1050" s="1"/>
  <c r="H790" s="1"/>
  <c r="J617"/>
  <c r="J615" s="1"/>
  <c r="J608" s="1"/>
  <c r="J552"/>
  <c r="I439"/>
  <c r="I438" s="1"/>
  <c r="I437" s="1"/>
  <c r="J439"/>
  <c r="J438" s="1"/>
  <c r="J437" s="1"/>
  <c r="J357"/>
  <c r="J344" s="1"/>
  <c r="I357"/>
  <c r="I344" s="1"/>
  <c r="I272"/>
  <c r="I271" s="1"/>
  <c r="I270" s="1"/>
  <c r="I260"/>
  <c r="I259" s="1"/>
  <c r="I181"/>
  <c r="I125"/>
  <c r="I119" s="1"/>
  <c r="H125"/>
  <c r="H119" s="1"/>
  <c r="J602"/>
  <c r="J601"/>
  <c r="J323"/>
  <c r="J260"/>
  <c r="J259" s="1"/>
  <c r="J272"/>
  <c r="J271" s="1"/>
  <c r="J270" s="1"/>
  <c r="I334"/>
  <c r="I602"/>
  <c r="I601"/>
  <c r="J181"/>
  <c r="I323"/>
  <c r="J334"/>
  <c r="J571"/>
  <c r="J570" s="1"/>
  <c r="I666"/>
  <c r="I661" s="1"/>
  <c r="I660" s="1"/>
  <c r="I552"/>
  <c r="J1076"/>
  <c r="J1075" s="1"/>
  <c r="J1074" s="1"/>
  <c r="J1073" s="1"/>
  <c r="J1072" s="1"/>
  <c r="I571"/>
  <c r="I570" s="1"/>
  <c r="J642"/>
  <c r="J637" s="1"/>
  <c r="H1064"/>
  <c r="H1063" s="1"/>
  <c r="H1062" s="1"/>
  <c r="H1061" s="1"/>
  <c r="H1060" s="1"/>
  <c r="I248" l="1"/>
  <c r="J248"/>
  <c r="I322"/>
  <c r="J322"/>
  <c r="I636"/>
  <c r="I635" s="1"/>
  <c r="I634" s="1"/>
  <c r="J636"/>
  <c r="J635" s="1"/>
  <c r="J634" s="1"/>
  <c r="J539"/>
  <c r="J538" s="1"/>
  <c r="I539"/>
  <c r="I538" s="1"/>
  <c r="J483"/>
  <c r="I483"/>
  <c r="I384"/>
  <c r="I383" s="1"/>
  <c r="J384"/>
  <c r="J383" s="1"/>
  <c r="I710"/>
  <c r="I709" s="1"/>
  <c r="I708" s="1"/>
  <c r="J710"/>
  <c r="J709" s="1"/>
  <c r="J708" s="1"/>
  <c r="J451"/>
  <c r="J417" s="1"/>
  <c r="I1059"/>
  <c r="J1059"/>
  <c r="J145"/>
  <c r="H145"/>
  <c r="H112" s="1"/>
  <c r="I145"/>
  <c r="I112" s="1"/>
  <c r="I451"/>
  <c r="I417" s="1"/>
  <c r="H1059"/>
  <c r="I600"/>
  <c r="J269"/>
  <c r="I269"/>
  <c r="J600"/>
  <c r="I315" l="1"/>
  <c r="I314" s="1"/>
  <c r="I233" s="1"/>
  <c r="J315"/>
  <c r="J314" s="1"/>
  <c r="J233" s="1"/>
  <c r="J112"/>
  <c r="J12" s="1"/>
  <c r="H12"/>
  <c r="H11" s="1"/>
  <c r="I12"/>
  <c r="J633"/>
  <c r="I633"/>
  <c r="J368"/>
  <c r="I368"/>
  <c r="J707"/>
  <c r="J706" s="1"/>
  <c r="I707"/>
  <c r="I706" s="1"/>
  <c r="J537"/>
  <c r="I537"/>
  <c r="J11" l="1"/>
  <c r="I11"/>
  <c r="I1124" s="1"/>
  <c r="H1124"/>
  <c r="J1124" l="1"/>
</calcChain>
</file>

<file path=xl/sharedStrings.xml><?xml version="1.0" encoding="utf-8"?>
<sst xmlns="http://schemas.openxmlformats.org/spreadsheetml/2006/main" count="4670" uniqueCount="912">
  <si>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</si>
  <si>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</si>
  <si>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</si>
  <si>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</si>
  <si>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</si>
  <si>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</si>
  <si>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</si>
  <si>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</si>
  <si>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</si>
  <si>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</si>
  <si>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</si>
  <si>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</si>
  <si>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</si>
  <si>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</si>
  <si>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</si>
  <si>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</si>
  <si>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</si>
  <si>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</si>
  <si>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</si>
  <si>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</si>
  <si>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</si>
  <si>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</si>
  <si>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</si>
  <si>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</si>
  <si>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</si>
  <si>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</si>
  <si>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</si>
  <si>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</si>
  <si>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</si>
  <si>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</si>
  <si>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</si>
  <si>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</si>
  <si>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</si>
  <si>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</si>
  <si>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</si>
  <si>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</si>
  <si>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</si>
  <si>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</si>
  <si>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</si>
  <si>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</si>
  <si>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</si>
  <si>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</si>
  <si>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</si>
  <si>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</si>
  <si>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</si>
  <si>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</si>
  <si>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</si>
  <si>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</si>
  <si>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</si>
  <si>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</si>
  <si>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</si>
  <si>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</si>
  <si>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</si>
  <si>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</si>
  <si>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</si>
  <si>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</si>
  <si>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</si>
  <si>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</si>
  <si>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</si>
  <si>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901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</si>
  <si>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</si>
  <si>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</si>
  <si>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</si>
  <si>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</si>
  <si>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</si>
  <si>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</si>
  <si>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</si>
  <si>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</si>
  <si>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</si>
  <si>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</si>
  <si>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</si>
  <si>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</si>
  <si>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</si>
  <si>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</si>
  <si>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</si>
  <si>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</si>
  <si>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предоставления гражданам субсидий на оплату жилого помещения и коммунальных услуг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</si>
  <si>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</si>
  <si>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</si>
  <si>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</si>
  <si>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</si>
  <si>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</si>
  <si>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</si>
  <si>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</si>
  <si>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</si>
  <si>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</si>
  <si>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</si>
  <si>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</si>
  <si>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</si>
  <si>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</si>
  <si>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</si>
  <si>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</si>
  <si>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</si>
  <si>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</si>
  <si>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</si>
  <si>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</si>
  <si>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</si>
  <si>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Подпрограмма «Чистая вода»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</si>
  <si>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</si>
  <si>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</si>
  <si>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</si>
  <si>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</si>
  <si>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</si>
  <si>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</si>
  <si>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</si>
  <si>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Подпрограмма "Охрана окружающей среды"</t>
  </si>
  <si>
    <t>Другие вопросы в области охраны окружающей среды</t>
  </si>
  <si>
    <t>ОБРАЗОВАНИЕ</t>
  </si>
  <si>
    <t>Дополнительное образование детей</t>
  </si>
  <si>
    <t>Субсидии автономным учреждениям</t>
  </si>
  <si>
    <t>620</t>
  </si>
  <si>
    <t>Молодежная политика</t>
  </si>
  <si>
    <t>Другие вопросы в области образования</t>
  </si>
  <si>
    <t>Подпрограмма "Дошкольное образование"</t>
  </si>
  <si>
    <t>Обеспечивающая подпрограмма</t>
  </si>
  <si>
    <t>КУЛЬТУРА, КИНЕМАТОГРАФИЯ</t>
  </si>
  <si>
    <t>Культура</t>
  </si>
  <si>
    <t>Социальное обеспечение и иные выплаты населению</t>
  </si>
  <si>
    <t>300</t>
  </si>
  <si>
    <t>Стипендии</t>
  </si>
  <si>
    <t>340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</si>
  <si>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</si>
  <si>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</si>
  <si>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</si>
  <si>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Пенсионное обеспечение</t>
  </si>
  <si>
    <t>Социальное обеспечение населения</t>
  </si>
  <si>
    <t>Публичные нормативные социальные выплаты гражданам</t>
  </si>
  <si>
    <t>310</t>
  </si>
  <si>
    <t>Предоставление гражданам субсидий на оплату жилого помещения и коммунальных услуг</t>
  </si>
  <si>
    <t>ФИЗИЧЕСКАЯ КУЛЬТУРА И СПОРТ</t>
  </si>
  <si>
    <t>Физическая культура</t>
  </si>
  <si>
    <t>Спорт высших достижений</t>
  </si>
  <si>
    <t>Комитет по управлению имуществом администрации городского округа Кашира</t>
  </si>
  <si>
    <t>902</t>
  </si>
  <si>
    <t>Реализация мероприятий по обеспечению жильем молодых семей</t>
  </si>
  <si>
    <t>Охрана семьи и детства</t>
  </si>
  <si>
    <t>Управление образования администрации городского округа Кашира</t>
  </si>
  <si>
    <t>910</t>
  </si>
  <si>
    <t>Дошкольное образование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</si>
  <si>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</si>
  <si>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Общее образование</t>
  </si>
  <si>
    <t>Подпрограмма "Общее образование"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</si>
  <si>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</si>
  <si>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</si>
  <si>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</si>
  <si>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</si>
  <si>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</si>
  <si>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</si>
  <si>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</si>
  <si>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</si>
  <si>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</si>
  <si>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</si>
  <si>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</si>
  <si>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</si>
  <si>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Контрольно - счетная палата городского округа Кашира</t>
  </si>
  <si>
    <t>913</t>
  </si>
  <si>
    <t>Администраця городского округа Кашира</t>
  </si>
  <si>
    <t>09 0 00 00000</t>
  </si>
  <si>
    <t>09 3 00 00000</t>
  </si>
  <si>
    <t>Коды классификации расходов бюджета</t>
  </si>
  <si>
    <t>Глава
ведом-
ство</t>
  </si>
  <si>
    <t>10 0 00 00000</t>
  </si>
  <si>
    <t>10 1 00 00000</t>
  </si>
  <si>
    <t>10 1 02 00000</t>
  </si>
  <si>
    <t>10 3 00 00000</t>
  </si>
  <si>
    <t>10 3 02 00000</t>
  </si>
  <si>
    <t>10 4 00 00000</t>
  </si>
  <si>
    <t>10 4 01 00000</t>
  </si>
  <si>
    <t>01 0 00 00000</t>
  </si>
  <si>
    <t>07 0 00 00000</t>
  </si>
  <si>
    <t>07 1 00 00000</t>
  </si>
  <si>
    <t>09 3 01 00000</t>
  </si>
  <si>
    <t>02 0 00 00000</t>
  </si>
  <si>
    <t>04 0 00 00000</t>
  </si>
  <si>
    <t>04 3 00 00000</t>
  </si>
  <si>
    <t>11 0 00 00000</t>
  </si>
  <si>
    <t>11 4 00 00000</t>
  </si>
  <si>
    <t>13 0 00 00000</t>
  </si>
  <si>
    <t>13 1 00 00000</t>
  </si>
  <si>
    <t>13 1 01 00000</t>
  </si>
  <si>
    <t>13 1 02 00000</t>
  </si>
  <si>
    <t>15 0 00 00000</t>
  </si>
  <si>
    <t>15 1 00 00000</t>
  </si>
  <si>
    <t>99 0 00 00000</t>
  </si>
  <si>
    <t>09 2 00 00000</t>
  </si>
  <si>
    <t>09 2 01 00000</t>
  </si>
  <si>
    <t>95 0 00 00000</t>
  </si>
  <si>
    <t>05 0 00 00000</t>
  </si>
  <si>
    <t>16 0 00 00000</t>
  </si>
  <si>
    <t>06 0 00 00000</t>
  </si>
  <si>
    <t>05 3 00 00000</t>
  </si>
  <si>
    <t>08 0 00 00000</t>
  </si>
  <si>
    <t>08 1 00 00000</t>
  </si>
  <si>
    <t>15 2 00 00000</t>
  </si>
  <si>
    <t>06 4 00 00000</t>
  </si>
  <si>
    <t>08 1 01 00000</t>
  </si>
  <si>
    <t>08 3 00 00000</t>
  </si>
  <si>
    <t>12 0 00 00000</t>
  </si>
  <si>
    <t>08 1 04 00000</t>
  </si>
  <si>
    <t>04 1 00 00000</t>
  </si>
  <si>
    <t>02 2 00 00000</t>
  </si>
  <si>
    <t>02 3 01 00000</t>
  </si>
  <si>
    <t>02 4 00 00000</t>
  </si>
  <si>
    <t>02 4 03 00000</t>
  </si>
  <si>
    <t>03 0 00 00000</t>
  </si>
  <si>
    <t>03 2 00 00000</t>
  </si>
  <si>
    <t>04 1 03 00000</t>
  </si>
  <si>
    <t>04 2 00 00000</t>
  </si>
  <si>
    <t>04 2 02 00000</t>
  </si>
  <si>
    <t>05 3 01 00000</t>
  </si>
  <si>
    <t xml:space="preserve">Субсидии бюджетным учреждениям </t>
  </si>
  <si>
    <t>Закупка товаров, работ и услуг для государственных (муниципальных) нужд</t>
  </si>
  <si>
    <t>14 0 00 00000</t>
  </si>
  <si>
    <t>14 1 00 00000</t>
  </si>
  <si>
    <t>01 5 00 00000</t>
  </si>
  <si>
    <t>12 5 00 00000</t>
  </si>
  <si>
    <t>12 5 01 00000</t>
  </si>
  <si>
    <t>Федеральный проект «Современная школа»</t>
  </si>
  <si>
    <t>Федеральный проект «Формирование комфортной городской среды»</t>
  </si>
  <si>
    <t>15 2 D2 00000</t>
  </si>
  <si>
    <t>15 2 D2 S0600</t>
  </si>
  <si>
    <t>15 2 D4 15500</t>
  </si>
  <si>
    <t xml:space="preserve">Непрограммные расходы бюджета </t>
  </si>
  <si>
    <t>Оснащение планшетными компьютерами общеобразовательных организаций в Московской области</t>
  </si>
  <si>
    <t>Оснащение мультимедийными проекторами и экранами для мультимедийных проекторов общеобразовательных организаций в Московской области</t>
  </si>
  <si>
    <t>15 2 Е4 S2770</t>
  </si>
  <si>
    <t>15 2 Е4 S2780</t>
  </si>
  <si>
    <t>15 1 02 00000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</si>
  <si>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</si>
  <si>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</si>
  <si>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</si>
  <si>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</si>
  <si>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</si>
  <si>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01 5 03 00000</t>
  </si>
  <si>
    <t>01 5 03 00420</t>
  </si>
  <si>
    <t xml:space="preserve">Муниципальная программа «Управление имуществом и муниципальными финансами»   </t>
  </si>
  <si>
    <t xml:space="preserve">Обеспечивающая подпрограмма   </t>
  </si>
  <si>
    <t xml:space="preserve">Основное мероприятие «Создание условий для реализации полномочий органов местного самоуправления» </t>
  </si>
  <si>
    <t>Функционирование высшего должностного лица</t>
  </si>
  <si>
    <t>12 5 01 00110</t>
  </si>
  <si>
    <t>Вид расходов</t>
  </si>
  <si>
    <t>тип средств</t>
  </si>
  <si>
    <t xml:space="preserve">Муниципальная программа «Культура»           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</si>
  <si>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</si>
  <si>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за счет средств местного бюджета</t>
  </si>
  <si>
    <t xml:space="preserve">Муниципальная программа «Образование»                    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</si>
  <si>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</si>
  <si>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</si>
  <si>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</si>
  <si>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</si>
  <si>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>Обеспечение предоставления гражданам субсидий на оплату жилого помещения и коммунальных услуг за счет средств местного бюджета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</si>
  <si>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</si>
  <si>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</si>
  <si>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</si>
  <si>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Осуществление мероприятий в сфере профилактики правонарушений</t>
  </si>
  <si>
    <t xml:space="preserve">Муниципальная программа «Жилище»                    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</si>
  <si>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</si>
  <si>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</si>
  <si>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 xml:space="preserve">Муниципальная программа «Развитие инженерной инфраструктуры и энергоэффективности»   </t>
  </si>
  <si>
    <t>Основное мероприятие «Создание условий для реализации полномочий органов местного самоуправления»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</si>
  <si>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</si>
  <si>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</si>
  <si>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Обеспечение деятельности администрации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</si>
  <si>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</si>
  <si>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</si>
  <si>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</si>
  <si>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</si>
  <si>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</si>
  <si>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</si>
  <si>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</si>
  <si>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</si>
  <si>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(организация мониторинга СМИ, блогосферы, проведение медиа-исследований аудитории СМИ на территории муниципального образования).</t>
  </si>
  <si>
    <t>Муниципальная программа «Архитектура и градостроительство»</t>
  </si>
  <si>
    <t>02 7 00 00000</t>
  </si>
  <si>
    <t>02 7 02 00000</t>
  </si>
  <si>
    <t>02 7 02 60690</t>
  </si>
  <si>
    <t>02 7 02 70690</t>
  </si>
  <si>
    <t>03 2 03 00000</t>
  </si>
  <si>
    <t>03 2 03 60680</t>
  </si>
  <si>
    <t>03 2 03 70680</t>
  </si>
  <si>
    <t>900100</t>
  </si>
  <si>
    <t>04 1 03 61420</t>
  </si>
  <si>
    <t>04 1 03 71420</t>
  </si>
  <si>
    <t>08 1 04 00900</t>
  </si>
  <si>
    <t>08 4 01 00000</t>
  </si>
  <si>
    <t>08 4 01 00360</t>
  </si>
  <si>
    <t>09 1 07 00000</t>
  </si>
  <si>
    <t>09 1 07 60710</t>
  </si>
  <si>
    <t>10 8 00 00000</t>
  </si>
  <si>
    <t>10 8 01 00000</t>
  </si>
  <si>
    <t>10 8 01 62670</t>
  </si>
  <si>
    <t>10 8 01 72670</t>
  </si>
  <si>
    <t>12 5 01 00120</t>
  </si>
  <si>
    <t>13 1 01 00821</t>
  </si>
  <si>
    <t>13 1 01 00822</t>
  </si>
  <si>
    <t>13 1 01 00823</t>
  </si>
  <si>
    <t>13 1 01 00824</t>
  </si>
  <si>
    <t>13 1 01 00825</t>
  </si>
  <si>
    <t>16 2 00 00000</t>
  </si>
  <si>
    <t>16 2 03 00000</t>
  </si>
  <si>
    <t>16 2 03 60700</t>
  </si>
  <si>
    <t>16 2 03 70700</t>
  </si>
  <si>
    <t>0102</t>
  </si>
  <si>
    <t>0104</t>
  </si>
  <si>
    <t>РП</t>
  </si>
  <si>
    <t xml:space="preserve">Муниципальная программа «Предпринимательство»                    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</si>
  <si>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</si>
  <si>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«Пассажирский транспорт общего пользования»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</si>
  <si>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</si>
  <si>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Подпрограмма «Дороги Подмосковья»</t>
  </si>
  <si>
    <t>Основное мероприятие «Ремонт, капитальный ремонт сети автомобильных дорог, мостов и путепроводов местного значения»</t>
  </si>
  <si>
    <t>Софинансирование работ по капитальному ремонту и ремонту автомобильных дорог общего пользования местного значения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</si>
  <si>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</si>
  <si>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</si>
  <si>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</si>
  <si>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</si>
  <si>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Мероприятия по обеспечению безопасности дорожного движения</t>
  </si>
  <si>
    <t>14 1 02 00000</t>
  </si>
  <si>
    <t>14 1 02 S1570</t>
  </si>
  <si>
    <t>14 2 00 00000</t>
  </si>
  <si>
    <t>14 2 05 00000</t>
  </si>
  <si>
    <t>14 2 05 S0240</t>
  </si>
  <si>
    <t>14 2 05 00201</t>
  </si>
  <si>
    <t>14 2 05 00202</t>
  </si>
  <si>
    <t>14 2 05 00203</t>
  </si>
  <si>
    <t>14 2 05 00204</t>
  </si>
  <si>
    <t>14 2 05 00210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</si>
  <si>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</si>
  <si>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«Создание условий для обеспечения качественными коммунальными услугами»</t>
  </si>
  <si>
    <t>Подпрограмма «Энергосбережение и повышение энергетической эффективности»</t>
  </si>
  <si>
    <t>Основное мероприятие «Повышение энергетической эффективности муниципальных учреждений Московской области»</t>
  </si>
  <si>
    <t xml:space="preserve">Муниципальная программа «Формирование современной комфортной городской среды»   </t>
  </si>
  <si>
    <t>17 0 00 00000</t>
  </si>
  <si>
    <t>17 1 F2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</si>
  <si>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</si>
  <si>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</si>
  <si>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17 3 00 00000</t>
  </si>
  <si>
    <t>17 3 01 00000</t>
  </si>
  <si>
    <t>17 3 01 S0950</t>
  </si>
  <si>
    <t>Подпрограмма «Комфортная городская среда»</t>
  </si>
  <si>
    <t>Подпрограмма «Благоустройство территорий»</t>
  </si>
  <si>
    <t>Основное мероприятие «Обеспечение комфортной среды проживания на территории муниципального образвания»</t>
  </si>
  <si>
    <t>Расходы на обеспечение деятельности (оказание услуг) муниципальных учреждений в сфере благоустройства</t>
  </si>
  <si>
    <t>17 1 00 00000</t>
  </si>
  <si>
    <t>17 2 00 00000</t>
  </si>
  <si>
    <t>17 2 01 00000</t>
  </si>
  <si>
    <t>17 2 01 06240</t>
  </si>
  <si>
    <t>0801</t>
  </si>
  <si>
    <t>Основное мероприятие «Обеспечение выполнения функций муниципальных музеев»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</si>
  <si>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</si>
  <si>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Расходы на обеспечение деятельности (оказание услуг) муниципальных учреждений - библиотеки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</si>
  <si>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</si>
  <si>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Мероприятия в сфере культуры</t>
  </si>
  <si>
    <t>Основное мероприятие «Реализация отдельных функций органа местного самоуправления в сфере культуры»</t>
  </si>
  <si>
    <t>Стипендии в области образования, культуры и искусства</t>
  </si>
  <si>
    <t>02 3 01 06100</t>
  </si>
  <si>
    <t>02 3 01 00450</t>
  </si>
  <si>
    <t>02 4 03 01110</t>
  </si>
  <si>
    <t>Подпрограмма «Развитие парков культуры и отдыха»</t>
  </si>
  <si>
    <t>Основное мероприятие «Соответствие нормативу обеспеченности парками культуры и отдыха»</t>
  </si>
  <si>
    <t>Расходы на обеспечение деятельности (оказание услуг) муниципальных учреждений - парк культуры и отдыха</t>
  </si>
  <si>
    <t xml:space="preserve">Создание условий для массового отдыха жителей городского округа </t>
  </si>
  <si>
    <t>02 9 00 00000</t>
  </si>
  <si>
    <t>02 9 01 00000</t>
  </si>
  <si>
    <t>02 9 01 06170</t>
  </si>
  <si>
    <t>02 9 01 01010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</si>
  <si>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</si>
  <si>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</si>
  <si>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</si>
  <si>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</si>
  <si>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</si>
  <si>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</si>
  <si>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</si>
  <si>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</si>
  <si>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</si>
  <si>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Основное мероприятие «Подготовка спортивных сборных команд»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</si>
  <si>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</si>
  <si>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</si>
  <si>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Подпрограмма «Молодежь Подмосковья»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</si>
  <si>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</si>
  <si>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</si>
  <si>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</si>
  <si>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</si>
  <si>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</si>
  <si>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13 4 01 00771</t>
  </si>
  <si>
    <t>13 4 01 06020</t>
  </si>
  <si>
    <t>Основное мероприятие «Финансовое обеспечение оказания услуг (выполнения работ) организациями дополнительного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</si>
  <si>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</si>
  <si>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</si>
  <si>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</si>
  <si>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03 3 00 00000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</si>
  <si>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</si>
  <si>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за счет средств местного бюджета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</si>
  <si>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</si>
  <si>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</si>
  <si>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</si>
  <si>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03 1 02 00000</t>
  </si>
  <si>
    <t>900302</t>
  </si>
  <si>
    <t>03 1 00 00000</t>
  </si>
  <si>
    <t>Основное мероприятие «Финансовое обеспечение деятельности образовательных организаций»</t>
  </si>
  <si>
    <t>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</si>
  <si>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</si>
  <si>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общеобразовательные организации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</si>
  <si>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</si>
  <si>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Расходы на обеспечение деятельности (оказание услуг) муниципальных учреждений - общеобразовательные организации (укрепление материально-технической базы и проведение текущего ремонта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</si>
  <si>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(организация питания обучающихся и воспитанников общеобразовательных организаций)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</si>
  <si>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</si>
  <si>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</si>
  <si>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</si>
  <si>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03 2 01 00000</t>
  </si>
  <si>
    <t>03 2 01 62200</t>
  </si>
  <si>
    <t>03 2 01 06051</t>
  </si>
  <si>
    <t>03 2 01 06052</t>
  </si>
  <si>
    <t>03 2 01 06053</t>
  </si>
  <si>
    <t>03 2 01 06054</t>
  </si>
  <si>
    <t>03 2 01 06055</t>
  </si>
  <si>
    <t>03 2 03 62230</t>
  </si>
  <si>
    <t>03 2 03 S2270</t>
  </si>
  <si>
    <t>03 2 03 72270</t>
  </si>
  <si>
    <t>03 2 E1 00000</t>
  </si>
  <si>
    <t>03 2 E1 51690</t>
  </si>
  <si>
    <t>03 2 E1 51870</t>
  </si>
  <si>
    <t>Подпрограмма «Дополнительное образование, воспитание и психолого-социальное сопровождение детей»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</si>
  <si>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</si>
  <si>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03 3 02 00000</t>
  </si>
  <si>
    <t>03 3 02 01110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</si>
  <si>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</si>
  <si>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03 5 00 00000</t>
  </si>
  <si>
    <t>03 5 01 00000</t>
  </si>
  <si>
    <t xml:space="preserve">Обеспечение деятельности прочих учреждений образования  </t>
  </si>
  <si>
    <t>Подпрограмма «Развитие системы отдыха и оздоровления детей»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</si>
  <si>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</si>
  <si>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Мероприятия по организации отдыха детей в каникулярное время</t>
  </si>
  <si>
    <t>04 3 05 00000</t>
  </si>
  <si>
    <t>04 3 05 S2190</t>
  </si>
  <si>
    <t>Подпрограмма «Доступная среда»</t>
  </si>
  <si>
    <t xml:space="preserve">Муниципальная программа «Цифровое муниципальное образование»    </t>
  </si>
  <si>
    <t>Федеральный проект «Информационная инфраструктура»</t>
  </si>
  <si>
    <t>15 2 D2 70600</t>
  </si>
  <si>
    <t>Федеральный проект «Цифровая образовательная среда»</t>
  </si>
  <si>
    <t>15 2 E4 00000</t>
  </si>
  <si>
    <t>15 2 E4 S2770</t>
  </si>
  <si>
    <t>15 2 E4 S2780</t>
  </si>
  <si>
    <t>Основное мероприятие «Информационная безопасность»</t>
  </si>
  <si>
    <t>Информационная безопасность</t>
  </si>
  <si>
    <t>15 2 02 00000</t>
  </si>
  <si>
    <t>15 2 02 01160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</si>
  <si>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</si>
  <si>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 «Информационная инфраструктура»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</si>
  <si>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</si>
  <si>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15 2 01 00000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</si>
  <si>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</si>
  <si>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</si>
  <si>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</si>
  <si>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 xml:space="preserve">Муниципальная программа «Образование»           </t>
  </si>
  <si>
    <t>0702</t>
  </si>
  <si>
    <t>0703</t>
  </si>
  <si>
    <t>0709</t>
  </si>
  <si>
    <t>1004</t>
  </si>
  <si>
    <t>0701</t>
  </si>
  <si>
    <t>0410</t>
  </si>
  <si>
    <t>10 4 01 00191</t>
  </si>
  <si>
    <t>09 1 07 70710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</si>
  <si>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за счет средств местного бюджета</t>
  </si>
  <si>
    <t>13 1 02 00827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</si>
  <si>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</si>
  <si>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</si>
  <si>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0113</t>
  </si>
  <si>
    <t>03 1 02 62140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</si>
  <si>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</si>
  <si>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</si>
  <si>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</si>
  <si>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</si>
  <si>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</si>
  <si>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</si>
  <si>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13 5 00 00000</t>
  </si>
  <si>
    <t>13 5 04 00000</t>
  </si>
  <si>
    <t>13 5 04 51200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</si>
  <si>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</si>
  <si>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</si>
  <si>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</si>
  <si>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</si>
  <si>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 xml:space="preserve">Организация и осуществление мероприятий по мобилизационной подготовке </t>
  </si>
  <si>
    <t>0204</t>
  </si>
  <si>
    <t>12 5 01 00720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</si>
  <si>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</si>
  <si>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 xml:space="preserve">Содержание и развитие муниципальных экстренных оперативных служб 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</si>
  <si>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</si>
  <si>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</si>
  <si>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Основное мероприятие «Организация накопления, хранения, освежения и обслуживания запасов материально-технических, продовольственных, медицинских и иных средств в целях гражданской обороны»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</si>
  <si>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</si>
  <si>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0309</t>
  </si>
  <si>
    <t>08 2 00 00000</t>
  </si>
  <si>
    <t>08 2 01 00000</t>
  </si>
  <si>
    <t>08 2 01 01020</t>
  </si>
  <si>
    <t>08 2 02 00000</t>
  </si>
  <si>
    <t>08 2 02 00730</t>
  </si>
  <si>
    <t>08 3 01 00000</t>
  </si>
  <si>
    <t>08 3 01 00690</t>
  </si>
  <si>
    <t>08 5 00 00000</t>
  </si>
  <si>
    <t>08 5 01 00000</t>
  </si>
  <si>
    <t>08 5 01 00700</t>
  </si>
  <si>
    <t>Основное мероприятие «Обеспечение деятельности общественных объединений правоохранительной направленности»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</si>
  <si>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</si>
  <si>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</si>
  <si>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08 1 02 00000</t>
  </si>
  <si>
    <t>08 1 05 00000</t>
  </si>
  <si>
    <t>08 1 05 00990</t>
  </si>
  <si>
    <t>0314</t>
  </si>
  <si>
    <t xml:space="preserve">Муниципальная программа «Развитие сельского хозяйства»                    </t>
  </si>
  <si>
    <t>0405</t>
  </si>
  <si>
    <t>Подпрограмма «Обеспечение эпизоотического и ветеринарно-санитарного благополучия»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</si>
  <si>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</si>
  <si>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06 4 01 00000</t>
  </si>
  <si>
    <t>06 4 01 60870</t>
  </si>
  <si>
    <t>Муниципальная программа "Экология и окружающая среда "</t>
  </si>
  <si>
    <t>07 1 01 00000</t>
  </si>
  <si>
    <t>0408</t>
  </si>
  <si>
    <t>0409</t>
  </si>
  <si>
    <t>Проведение мероприятий по комплексной борьбе с борщевиком Сосновского</t>
  </si>
  <si>
    <t>Подпрограмма «Развитие мелиорации земель сельскохозяйственного назначения»</t>
  </si>
  <si>
    <t>Основное мероприятие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назначения»</t>
  </si>
  <si>
    <t>0503</t>
  </si>
  <si>
    <t>06 2 00 00000</t>
  </si>
  <si>
    <t>06 2 01 00000</t>
  </si>
  <si>
    <t>06 2 01 01280</t>
  </si>
  <si>
    <t>Расходы на обеспечение деятельности (оказание услуг) муниципальных учреждений в сфере похоронного дела</t>
  </si>
  <si>
    <t>0501</t>
  </si>
  <si>
    <t xml:space="preserve">Коммунальное хозяйство </t>
  </si>
  <si>
    <t>0502</t>
  </si>
  <si>
    <t>Организация благоустройства территории городского округа (содержание, ремонт объектов благоустройства, в т.ч. озеленение территорий)</t>
  </si>
  <si>
    <t>Организация благоустройства территории городского округа (содержание, ремонт и восстановление уличного освещения )</t>
  </si>
  <si>
    <t>17 2 01 00621</t>
  </si>
  <si>
    <t>17 2 01 00623</t>
  </si>
  <si>
    <t>03 5 01 00130</t>
  </si>
  <si>
    <t>03 5 01 06080</t>
  </si>
  <si>
    <t>03 2 05 00000</t>
  </si>
  <si>
    <t>03 2 05 06050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</si>
  <si>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</si>
  <si>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02 8 00 00000</t>
  </si>
  <si>
    <t>02 8 01 00000</t>
  </si>
  <si>
    <t>02 8 01 00501</t>
  </si>
  <si>
    <t>02 8 01 00502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</si>
  <si>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</si>
  <si>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</si>
  <si>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1101</t>
  </si>
  <si>
    <t>1103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</si>
  <si>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</si>
  <si>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</si>
  <si>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</si>
  <si>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</si>
  <si>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</si>
  <si>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</si>
  <si>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</si>
  <si>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</si>
  <si>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</si>
  <si>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</si>
  <si>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</si>
  <si>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12 1 02 00171</t>
  </si>
  <si>
    <t>12 1 02 00172</t>
  </si>
  <si>
    <t>12 1 00 00000</t>
  </si>
  <si>
    <t>Основное мероприятие "Организация создания и эксплуатации сети объектов наружной рекламы"</t>
  </si>
  <si>
    <t>13 1 07 00000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</si>
  <si>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 (проведение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области»)</t>
  </si>
  <si>
    <t>13 1 07 00661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</si>
  <si>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конструкций(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информации)</t>
  </si>
  <si>
    <t>13 1 07 00662</t>
  </si>
  <si>
    <t>Основное мероприятие "Подготовка и проведение Всероссийской переписи населения"</t>
  </si>
  <si>
    <t>Субвенции на проведение Всероссийской переписи населения 2020 года</t>
  </si>
  <si>
    <t>13 5 06 00000</t>
  </si>
  <si>
    <t>13 5 06 54690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</si>
  <si>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</si>
  <si>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</si>
  <si>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</si>
  <si>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</si>
  <si>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</si>
  <si>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15 2 03 01172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</si>
  <si>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</si>
  <si>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15 2 03 01173</t>
  </si>
  <si>
    <t>Подпрограмма «Развитие малого и среднего предпринимательства»</t>
  </si>
  <si>
    <t>Содействие развитию малого и среднего предпринимательства</t>
  </si>
  <si>
    <t>0412</t>
  </si>
  <si>
    <t>11 3 00 00000</t>
  </si>
  <si>
    <t>11 3 02 00000</t>
  </si>
  <si>
    <t>11 3 02 00750</t>
  </si>
  <si>
    <t>Основное мероприятие «Повышение степени антитеррористической защищенности социально значимых объектов находящихся в собственностимуниципального образования и мест с массовым пребыванием людей»</t>
  </si>
  <si>
    <t>12 1 02 00000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</si>
  <si>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</si>
  <si>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</si>
  <si>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Осуществление государственных полномочий Московской области в области земельных отношений</t>
  </si>
  <si>
    <t>12 1 03 60830</t>
  </si>
  <si>
    <t>Осуществление государственных полномочий Московской области в области земельных отношений за счет средств местного бюджета</t>
  </si>
  <si>
    <t>12 1 03 70830</t>
  </si>
  <si>
    <t>Основное мероприятие "Создание условий для реализации полномочий органов местного самоуправления"</t>
  </si>
  <si>
    <t>12 1 07 00000</t>
  </si>
  <si>
    <t>12 1 07 00130</t>
  </si>
  <si>
    <t>Взносы на капитальный ремонт общего имущества многоквартирных домов</t>
  </si>
  <si>
    <t>12 1 02 00180</t>
  </si>
  <si>
    <t>Подпрограмма «Обеспечение жильем молодых семей»</t>
  </si>
  <si>
    <t>Основное мероприятие «Оказание государственной поддержки молодым семьям в виде социальных выплат на приобретение жилого помещения или на создание объекта индивидуального жилищного строительства»</t>
  </si>
  <si>
    <t>09 2 01 L4970</t>
  </si>
  <si>
    <t>1003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</si>
  <si>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</si>
  <si>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</si>
  <si>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</si>
  <si>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03 1 02 62110</t>
  </si>
  <si>
    <t>03 1 02 72110</t>
  </si>
  <si>
    <t>03 1 02 06041</t>
  </si>
  <si>
    <t>03 1 02 06042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</si>
  <si>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</si>
  <si>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04 2 02 S1560</t>
  </si>
  <si>
    <t>1001</t>
  </si>
  <si>
    <t xml:space="preserve">Муниципальная программа «Социальная защита населения»         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</si>
  <si>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</si>
  <si>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04 1 18 00000</t>
  </si>
  <si>
    <t>Предоставление доплаты за выслугу лет к трудовой пенсии муниципальным служащим за счет средств местного бюджета</t>
  </si>
  <si>
    <t>04 1 18 00840</t>
  </si>
  <si>
    <t>04 1 03 61410</t>
  </si>
  <si>
    <t>Подпрограмма «Развитие и поддержка социально ориентированных некоммерческих организаций (далее - СО НКО)»</t>
  </si>
  <si>
    <t>04 9 00 00000</t>
  </si>
  <si>
    <t>Основное мероприятие «Осуществление финансовой поддержки СО НКО»</t>
  </si>
  <si>
    <t>04 9 01 00000</t>
  </si>
  <si>
    <t>Оказание поддержки социально ориентированным некоммерческим организациям</t>
  </si>
  <si>
    <t>04 9 01 00760</t>
  </si>
  <si>
    <t>Субсидии некоммерческим организациям (за исключением государственных (муниципальных) учреждений)</t>
  </si>
  <si>
    <t>630</t>
  </si>
  <si>
    <t>10 1 02 00190</t>
  </si>
  <si>
    <t>08 1 07 00000</t>
  </si>
  <si>
    <t>08 1 07 06250</t>
  </si>
  <si>
    <t>16 1 00 00000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</si>
  <si>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</si>
  <si>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</si>
  <si>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16 1 04 00000</t>
  </si>
  <si>
    <t>16 1 04 00650</t>
  </si>
  <si>
    <t>Ликвидация самовольных, недостроенных и аварийных объектов на территории муниципального образования</t>
  </si>
  <si>
    <t>16 2 04 00000</t>
  </si>
  <si>
    <t>16 2 04 01210</t>
  </si>
  <si>
    <t>0600</t>
  </si>
  <si>
    <t>0603</t>
  </si>
  <si>
    <t>0605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</si>
  <si>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</si>
  <si>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</si>
  <si>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>1100</t>
  </si>
  <si>
    <t>Муниципальная программа «Строительство объектов социальной инфраструктуры»</t>
  </si>
  <si>
    <t>Подпрограмма «Строительство (реконструкция) объектов физической культуры и спорта»</t>
  </si>
  <si>
    <t>Федеральный проект «Спорт - норма жизни»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</si>
  <si>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</si>
  <si>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</si>
  <si>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</si>
  <si>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</si>
  <si>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</si>
  <si>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0100</t>
  </si>
  <si>
    <t>0106</t>
  </si>
  <si>
    <t>Обеспечение деятельности финансового органа</t>
  </si>
  <si>
    <t>12 5 01 00160</t>
  </si>
  <si>
    <t>0400</t>
  </si>
  <si>
    <t>1300</t>
  </si>
  <si>
    <t>1301</t>
  </si>
  <si>
    <t>Подпрограмма «Управление муниципальными финансами»</t>
  </si>
  <si>
    <t>12 4 00 00000</t>
  </si>
  <si>
    <t>Основное мероприятие «Управление муниципальным долгом»</t>
  </si>
  <si>
    <t>12 4 06 00000</t>
  </si>
  <si>
    <t xml:space="preserve">Обслуживание муниципального долга </t>
  </si>
  <si>
    <t>12 4 06 00800</t>
  </si>
  <si>
    <t>0103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</si>
  <si>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</si>
  <si>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</si>
  <si>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</si>
  <si>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</si>
  <si>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</si>
  <si>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</si>
  <si>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Председатель Контрольно-счетной палаты </t>
  </si>
  <si>
    <t>95 0 00 00140</t>
  </si>
  <si>
    <t xml:space="preserve">Обеспечение деятельности контрольно-счетной палаты </t>
  </si>
  <si>
    <t>95 0 00 00150</t>
  </si>
  <si>
    <t>ВСЕГО</t>
  </si>
  <si>
    <t>0200</t>
  </si>
  <si>
    <t>НАЦИОНАЛЬНАЯ ОБОРОНА</t>
  </si>
  <si>
    <t>0300</t>
  </si>
  <si>
    <t>0500</t>
  </si>
  <si>
    <t>0700</t>
  </si>
  <si>
    <t>0707</t>
  </si>
  <si>
    <t>0800</t>
  </si>
  <si>
    <t>1000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</si>
  <si>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</si>
  <si>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Основное меропритяие "Обеспечение функций культурно-досуговых учреждений"</t>
  </si>
  <si>
    <t>02 4 05 00000</t>
  </si>
  <si>
    <t>02 4 05 06111</t>
  </si>
  <si>
    <t>02 4 05 00500</t>
  </si>
  <si>
    <t>03 3 03 00000</t>
  </si>
  <si>
    <t>03 3 03 06061</t>
  </si>
  <si>
    <t>03 3 03 06062</t>
  </si>
  <si>
    <t>03 3 03 06063</t>
  </si>
  <si>
    <t>07 1 03 00000</t>
  </si>
  <si>
    <t>07 1 03 00370</t>
  </si>
  <si>
    <t>Основное мероприятие «Вовлечение населения в экологические мероприятия»</t>
  </si>
  <si>
    <t>Организация мероприятий по охране окружающей среды в границах городского округа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</si>
  <si>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</si>
  <si>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</si>
  <si>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17 1 01 71350</t>
  </si>
  <si>
    <t>Подпрограмма «Развитие газификации»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</si>
  <si>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</si>
  <si>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10 6 00 00000</t>
  </si>
  <si>
    <t>10 6 01 00000</t>
  </si>
  <si>
    <t>тыс. руб</t>
  </si>
  <si>
    <t>Подпрограмма "Обеспечивающая подпрограмма"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</si>
  <si>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</si>
  <si>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13 1 02 00826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</si>
  <si>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</si>
  <si>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</si>
  <si>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</si>
  <si>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</si>
  <si>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Обеспечение первичных мер пожарной безопасности в границах городского округа</t>
  </si>
  <si>
    <t>Основное мероприятие «Повышение степени пожарной безопасности»</t>
  </si>
  <si>
    <t>08 4 00 00000</t>
  </si>
  <si>
    <t>Реализация мероприятий по обеспечению доступности приоритетных объектов и услуг в приоритетных социальных сферах жизнедеятельности инвалидов и других маломобильных групп населения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</si>
  <si>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</si>
  <si>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 за счет средств местного бюджета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</si>
  <si>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</si>
  <si>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02 3 00 00000</t>
  </si>
  <si>
    <t>10 6 01 00194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</si>
  <si>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</si>
  <si>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</si>
  <si>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Основное мероприятие «Организация транспортного обслуживания населения по муниципальным маршрутам регулярных перевозок по регулируемым тарифам в соответствии с государственными и муниципальными контрактами и договорами на выполнение работ по перевозке пассажиров»</t>
  </si>
  <si>
    <t>Депутат представительного органа местного самоуправления на постоянной основе</t>
  </si>
  <si>
    <t>Подпрограмма «Разработка Генерального плана развития городского округа»</t>
  </si>
  <si>
    <t>900202</t>
  </si>
  <si>
    <t>Расходы на обеспечение деятельности (оказание услуг) муниципальных учреждений - музеи, галереи</t>
  </si>
  <si>
    <t>02 2 01 06130</t>
  </si>
  <si>
    <t>02 2 01 00000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</si>
  <si>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</si>
  <si>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03 1 02 06044</t>
  </si>
  <si>
    <t>Организация благоустройства территории городского округа в части ремонта асфальтового покрытия дворовых территорий</t>
  </si>
  <si>
    <t>17 2 01 00630</t>
  </si>
  <si>
    <t>Иные мероприятия, проводимые в связи с коронавирусом</t>
  </si>
  <si>
    <t>99 0 00 0400К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</si>
  <si>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</si>
  <si>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</si>
  <si>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</si>
  <si>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</si>
  <si>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</si>
  <si>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</si>
  <si>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</si>
  <si>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</si>
  <si>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</si>
  <si>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 xml:space="preserve">Муниципальная программа "Образование " </t>
  </si>
  <si>
    <t>Подпрограмма «Комплексное освоение земельных участков в целях жилищного строительства и развитие застроенных территорий»</t>
  </si>
  <si>
    <t>09 1 00 00000</t>
  </si>
  <si>
    <t xml:space="preserve">Ежемесячное денежное вознаграждение за классное руководство педагогическим работникам муниципальных общеобразовательных организаций (Финансовое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 </t>
  </si>
  <si>
    <t>03 2 01 53031</t>
  </si>
  <si>
    <t>Основное мероприятие "Развитие похоронного дела на территории Московской области"</t>
  </si>
  <si>
    <t>08 1 07 62820</t>
  </si>
  <si>
    <t>Исполнение судебных актов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</si>
  <si>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</si>
  <si>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</t>
  </si>
  <si>
    <t>Организация и проведение официальных физкультурно-оздоровительных и спортивных мероприятий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</si>
  <si>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</si>
  <si>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</si>
  <si>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</si>
  <si>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</si>
  <si>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</si>
  <si>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</si>
  <si>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</si>
  <si>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Комплексное благоустройство территорий муниципальных образований Московской области за счет средств местного бюджета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</si>
  <si>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</si>
  <si>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07 1 01 00370</t>
  </si>
  <si>
    <t>Основное мероприятие «Проведение обследований состояния окружающей среды»</t>
  </si>
  <si>
    <t>03 2 01 06056</t>
  </si>
  <si>
    <t>Расходы на обеспечение деятельности (оказание услуг) муниципальных учреждений - общеобразовательные организации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</si>
  <si>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Оплата кредиторской задолженности за выполненные работы по рекультивации полигонов в 2018 году</t>
  </si>
  <si>
    <t>Основное мероприятие «Оказание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семью»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</si>
  <si>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</si>
  <si>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</si>
  <si>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Ведомственная структура расходов бюджета городского округа Кашира на 2021 год  и на плановый период 2022-2023 годы</t>
  </si>
  <si>
    <t>Целевая
статья</t>
  </si>
  <si>
    <t>12 5 01 00870</t>
  </si>
  <si>
    <t>Взносы в общественные организации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</si>
  <si>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</si>
  <si>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</si>
  <si>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</si>
  <si>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10 3 02 S0320</t>
  </si>
  <si>
    <t>10 3 02 S4080</t>
  </si>
  <si>
    <t>Капитальный ремонт, приобретение, монтаж и ввод в эксплуатацию объектов коммунальной инфраструктуры</t>
  </si>
  <si>
    <t>Строительство и реконструкция объектов коммунальной инфраструктуры</t>
  </si>
  <si>
    <t>06 3 00 00000</t>
  </si>
  <si>
    <t>06 3 04 00000</t>
  </si>
  <si>
    <t>06 3 04 L5767</t>
  </si>
  <si>
    <t>Подпрограмма "Комплексное развитие сельских территорий"</t>
  </si>
  <si>
    <t>Основное мероприятие "Благоустройство сельских территорий"</t>
  </si>
  <si>
    <t>Обеспечение комплексного развития сельских территорий (Организация наружного освещения территорий)</t>
  </si>
  <si>
    <t>07 5 11 00000</t>
  </si>
  <si>
    <t>07 5 11 01460</t>
  </si>
  <si>
    <t>Основное мероприятие "Организация работ в области обращения с отходами"</t>
  </si>
  <si>
    <t>Ликвидация несанкционированных свалок в границах городского округа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</si>
  <si>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</si>
  <si>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</si>
  <si>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17 1 F2 S1580</t>
  </si>
  <si>
    <t>Обустройство и установка детских игровых площадок на территории муниципальных образований Московской области</t>
  </si>
  <si>
    <t>07 5 11 01450</t>
  </si>
  <si>
    <t>Организация мероприятий, связанных с рекультивацией полигонов твердых коммунальных отходов</t>
  </si>
  <si>
    <t>03 2 03 S2870</t>
  </si>
  <si>
    <t>04 2 02 S2640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</si>
  <si>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</si>
  <si>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02 6 00 00000</t>
  </si>
  <si>
    <t>02 6 01 00000</t>
  </si>
  <si>
    <t>02 6 01 06260</t>
  </si>
  <si>
    <t>Подпрограмма "Развитие образования в сфере культуры Московской области"</t>
  </si>
  <si>
    <t>Основное мероприятие "Обеспечение функций муниципальных учреждений дополнительного образования сферы культуры"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</si>
  <si>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</si>
  <si>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05 1 P5 00000</t>
  </si>
  <si>
    <t>05 1 P5 S2610</t>
  </si>
  <si>
    <t>Федеральный проект "Спорт - норма жизни"</t>
  </si>
  <si>
    <t>Подготовка основания, приобретение и установка плоскостных спортивных сооружений в муниципальных образованиях Московской области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</si>
  <si>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</si>
  <si>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</si>
  <si>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03 3 06 00000</t>
  </si>
  <si>
    <t>03 3 06 00940</t>
  </si>
  <si>
    <t xml:space="preserve"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</t>
  </si>
  <si>
    <t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</si>
  <si>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</si>
  <si>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</si>
  <si>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</si>
  <si>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52080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</si>
  <si>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</si>
  <si>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Создание центров образования естественно-научной и технологической направленностей</t>
  </si>
  <si>
    <t>Подпрограмма «Развитие музейного дела в Московской области»</t>
  </si>
  <si>
    <t>Подпрограмма «Развитие библиотечного дела в Московской области»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</si>
  <si>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</si>
  <si>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Подпрограмма «Развитие архивного дела в Московской области»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</si>
  <si>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в д. М. Ильинское и д. Елькино с устройством башни Рожновского)</t>
  </si>
  <si>
    <t>10 1 02 70332</t>
  </si>
  <si>
    <t>Ремонт дворовых территорий</t>
  </si>
  <si>
    <t>17 1 F2 S2740</t>
  </si>
  <si>
    <t>17 1 F2 S2630</t>
  </si>
  <si>
    <t xml:space="preserve">Муниципальная программа «Развитие сельского хозяйства»             </t>
  </si>
  <si>
    <t>06 3 05 S1100</t>
  </si>
  <si>
    <t>06 3 05 00000</t>
  </si>
  <si>
    <t>Основное мероприятие "Развитие торгового обслуживания в сельских населенных пунктах"</t>
  </si>
  <si>
    <t>07 5 06 S1780</t>
  </si>
  <si>
    <t>03 2 E1 S2760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</si>
  <si>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</si>
  <si>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Подпрограмма «Реализация политики пространственного развития городского округа»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</si>
  <si>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</si>
  <si>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</si>
  <si>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>05030</t>
  </si>
  <si>
    <t>0406</t>
  </si>
  <si>
    <t>Водное хозяйство</t>
  </si>
  <si>
    <t>Муниципальная программа "Экология и окружающая среда"</t>
  </si>
  <si>
    <t>Подпрограмма «Развитие водохозяйственного комплекса»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</si>
  <si>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</si>
  <si>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</si>
  <si>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07 2 00 00000</t>
  </si>
  <si>
    <t>07 2 01 00000</t>
  </si>
  <si>
    <t>07 2 01 01440</t>
  </si>
  <si>
    <t>к решению Совета депутатов     городского</t>
  </si>
  <si>
    <t xml:space="preserve"> городского округа Кашира от  29.12.2020 № 121-н"</t>
  </si>
  <si>
    <t>"Приложение №5 к решению Совета депутатов</t>
  </si>
  <si>
    <t>Подпрограмма «Совершенствование муниципальной службы Московской области»</t>
  </si>
  <si>
    <t>Основное мероприятие «Организация профессионального развития муниципальных служащих Московской области»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</si>
  <si>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</si>
  <si>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12 3 00 00000</t>
  </si>
  <si>
    <t>12 3 01 00000</t>
  </si>
  <si>
    <t>12 3 01 00830</t>
  </si>
  <si>
    <t xml:space="preserve">Муниципальная программа «Культура»         </t>
  </si>
  <si>
    <t>Основное мероприятие «Строительство и содержание газопроводов в населенных пунктах»</t>
  </si>
  <si>
    <t>СРЕДСТВА МАССОВОЙ ИНФОРМАЦИИ</t>
  </si>
  <si>
    <t>Другие вопросы в области средств массовой информации</t>
  </si>
  <si>
    <t xml:space="preserve">Муниципальная программа «Управление имуществом и муниципальными финансами»  </t>
  </si>
  <si>
    <t>1200</t>
  </si>
  <si>
    <t>1204</t>
  </si>
  <si>
    <t xml:space="preserve">Ямочный ремонт асфальтового покрытия дворовых территорий </t>
  </si>
  <si>
    <t xml:space="preserve">17 1 01 S2890 </t>
  </si>
  <si>
    <t>19 0 00 00000</t>
  </si>
  <si>
    <t>19 1 00 00000</t>
  </si>
  <si>
    <t>19 1 F3 00000</t>
  </si>
  <si>
    <t>19 1 F3 77480</t>
  </si>
  <si>
    <t>Муниципальная программа «Переселение граждан из аварийного жилищного фонда»</t>
  </si>
  <si>
    <t>Подпрограмма «Обеспечение устойчивого сокращения непригодного для проживания жилищного фонда»</t>
  </si>
  <si>
    <t>Федеральный проект «Обеспечение устойчивого сокращения непригодного для проживания жилищного фонда»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</si>
  <si>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</si>
  <si>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02 4 05 06112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</si>
  <si>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</si>
  <si>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Оплата исполнительных листов, судебных издержек</t>
  </si>
  <si>
    <t>99 0 00 00080</t>
  </si>
  <si>
    <t>17 1 01 01330</t>
  </si>
  <si>
    <t>Благоустройство общественных территорий</t>
  </si>
  <si>
    <t>Реализация мероприятий по обеспечению жильем молодых семей за счет средств местного бюджета</t>
  </si>
  <si>
    <t>09 2 01 74970</t>
  </si>
  <si>
    <t>Строительство и реконструкция объектов водоснабжения за счет средств местного бюджета</t>
  </si>
  <si>
    <t>10 1 02 70333</t>
  </si>
  <si>
    <t>10 1 02 74090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</si>
  <si>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мкр. Ожерелье, ул. Донбасская)</t>
  </si>
  <si>
    <t>06 3 05 71100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</si>
  <si>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</t>
  </si>
  <si>
    <t>15 1 03 00000</t>
  </si>
  <si>
    <t>15 1 03 S0860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</si>
  <si>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</si>
  <si>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</si>
  <si>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>14 1 02 71570</t>
  </si>
  <si>
    <t xml:space="preserve"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 </t>
  </si>
  <si>
    <t>19 1 F3 67483</t>
  </si>
  <si>
    <t>19 1 F3 67484</t>
  </si>
  <si>
    <t xml:space="preserve">Обеспечение мероприятий по устойчивому сокращению непригодного для проживания жилищного фонда </t>
  </si>
  <si>
    <t>09 3 01 L0820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</si>
  <si>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</si>
  <si>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 xml:space="preserve">  Приложение 4</t>
  </si>
  <si>
    <t>Устройство и капитальный ремонт систем наружного освещения в рамках реализации проекта "Светлый город"</t>
  </si>
  <si>
    <t xml:space="preserve">  округа Кашира  от 28.04 .2021 №26-н </t>
  </si>
  <si>
    <t>04 1 19 00000</t>
  </si>
  <si>
    <t>04 1 19 00921</t>
  </si>
  <si>
    <t>Основное мероприятие "Дополнительные меры социальной поддержки и социальной помощи гражданам"</t>
  </si>
  <si>
    <t>Дополнительные меры социальной поддержки и социальной помощи гражданам (за счет средств, собранных в результате проведения "Дня благотворительного труда")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</si>
</sst>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7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7" fillId="0" borderId="21"/>
    <xf numFmtId="0" fontId="18" fillId="0" borderId="21" applyFill="0" applyProtection="0"/>
  </cellStyleXfs>
  <cellXfs count="34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1" xfId="0" applyFont="1" applyFill="1" applyBorder="1"/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49" fontId="12" fillId="0" borderId="5" xfId="7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/>
    </xf>
    <xf numFmtId="0" fontId="12" fillId="0" borderId="5" xfId="6" applyNumberFormat="1" applyFont="1" applyFill="1" applyBorder="1" applyAlignment="1">
      <alignment horizontal="center" vertical="center"/>
    </xf>
    <xf numFmtId="0" fontId="12" fillId="0" borderId="5" xfId="5" applyNumberFormat="1" applyFont="1" applyFill="1" applyBorder="1" applyAlignment="1">
      <alignment horizontal="center" vertical="center"/>
    </xf>
    <xf numFmtId="49" fontId="13" fillId="0" borderId="5" xfId="4" applyNumberFormat="1" applyFont="1" applyFill="1" applyBorder="1" applyAlignment="1">
      <alignment horizontal="center" vertical="center"/>
    </xf>
    <xf numFmtId="0" fontId="13" fillId="0" borderId="5" xfId="4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/>
    </xf>
    <xf numFmtId="49" fontId="12" fillId="0" borderId="5" xfId="3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/>
    </xf>
    <xf numFmtId="49" fontId="12" fillId="0" borderId="5" xfId="2" applyNumberFormat="1" applyFont="1" applyFill="1" applyBorder="1" applyAlignment="1">
      <alignment horizontal="center" vertical="center"/>
    </xf>
    <xf numFmtId="0" fontId="13" fillId="0" borderId="5" xfId="6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19" fillId="0" borderId="5" xfId="0" quotePrefix="1" applyFont="1" applyFill="1" applyBorder="1" applyAlignment="1">
      <alignment horizontal="center" vertical="center"/>
    </xf>
    <xf numFmtId="0" fontId="14" fillId="0" borderId="5" xfId="0" quotePrefix="1" applyFont="1" applyFill="1" applyBorder="1" applyAlignment="1">
      <alignment horizontal="center" vertical="center"/>
    </xf>
    <xf numFmtId="0" fontId="13" fillId="0" borderId="5" xfId="2" applyNumberFormat="1" applyFont="1" applyFill="1" applyBorder="1" applyAlignment="1">
      <alignment horizontal="center" vertical="center"/>
    </xf>
    <xf numFmtId="0" fontId="13" fillId="0" borderId="5" xfId="3" applyNumberFormat="1" applyFont="1" applyFill="1" applyBorder="1" applyAlignment="1">
      <alignment horizontal="center" vertical="center"/>
    </xf>
    <xf numFmtId="0" fontId="12" fillId="0" borderId="5" xfId="4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5" xfId="7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49" fontId="16" fillId="0" borderId="5" xfId="5" applyNumberFormat="1" applyFont="1" applyFill="1" applyBorder="1" applyAlignment="1">
      <alignment horizontal="center" vertical="center"/>
    </xf>
    <xf numFmtId="0" fontId="13" fillId="0" borderId="5" xfId="5" applyNumberFormat="1" applyFont="1" applyFill="1" applyBorder="1" applyAlignment="1">
      <alignment horizontal="center" vertical="center"/>
    </xf>
    <xf numFmtId="49" fontId="16" fillId="0" borderId="5" xfId="6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0" fontId="16" fillId="0" borderId="5" xfId="5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49" fontId="16" fillId="0" borderId="5" xfId="7" applyNumberFormat="1" applyFont="1" applyFill="1" applyBorder="1" applyAlignment="1">
      <alignment horizontal="center" vertical="center"/>
    </xf>
    <xf numFmtId="0" fontId="16" fillId="0" borderId="5" xfId="7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horizontal="right"/>
    </xf>
    <xf numFmtId="0" fontId="15" fillId="0" borderId="21" xfId="0" applyNumberFormat="1" applyFont="1" applyFill="1" applyBorder="1" applyAlignment="1">
      <alignment horizontal="right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5" xfId="0" quotePrefix="1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49" fontId="13" fillId="0" borderId="5" xfId="2" applyNumberFormat="1" applyFont="1" applyFill="1" applyBorder="1" applyAlignment="1">
      <alignment horizontal="center" vertical="center"/>
    </xf>
    <xf numFmtId="0" fontId="16" fillId="0" borderId="5" xfId="4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/>
    <xf numFmtId="0" fontId="13" fillId="0" borderId="5" xfId="2" applyNumberFormat="1" applyFont="1" applyFill="1" applyBorder="1" applyAlignment="1">
      <alignment horizontal="center" vertical="center" wrapText="1"/>
    </xf>
    <xf numFmtId="0" fontId="13" fillId="0" borderId="5" xfId="7" applyNumberFormat="1" applyFont="1" applyFill="1" applyBorder="1" applyAlignment="1">
      <alignment horizontal="center" vertical="center" wrapText="1"/>
    </xf>
    <xf numFmtId="0" fontId="13" fillId="0" borderId="5" xfId="6" applyNumberFormat="1" applyFont="1" applyFill="1" applyBorder="1" applyAlignment="1">
      <alignment horizontal="center" vertical="center" wrapText="1"/>
    </xf>
    <xf numFmtId="0" fontId="13" fillId="0" borderId="5" xfId="5" applyNumberFormat="1" applyFont="1" applyFill="1" applyBorder="1" applyAlignment="1">
      <alignment horizontal="center" vertical="center" wrapText="1"/>
    </xf>
    <xf numFmtId="0" fontId="13" fillId="0" borderId="5" xfId="4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5" xfId="3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wrapText="1"/>
      <protection locked="0" hidden="1"/>
    </xf>
    <xf numFmtId="0" fontId="12" fillId="0" borderId="5" xfId="2" applyNumberFormat="1" applyFont="1" applyFill="1" applyBorder="1" applyAlignment="1">
      <alignment horizontal="center" vertical="center" wrapText="1"/>
    </xf>
    <xf numFmtId="0" fontId="12" fillId="0" borderId="5" xfId="0" applyFont="1" applyFill="1" applyBorder="1"/>
    <xf numFmtId="0" fontId="13" fillId="0" borderId="5" xfId="0" applyFont="1" applyFill="1" applyBorder="1"/>
    <xf numFmtId="164" fontId="13" fillId="0" borderId="5" xfId="0" applyNumberFormat="1" applyFont="1" applyFill="1" applyBorder="1" applyAlignment="1">
      <alignment horizontal="center" vertical="center" wrapText="1"/>
    </xf>
    <xf numFmtId="0" fontId="15" fillId="0" borderId="5" xfId="6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5" xfId="0" applyFont="1" applyFill="1" applyBorder="1" applyAlignment="1">
      <alignment horizontal="center" vertical="center"/>
    </xf>
    <xf numFmtId="49" fontId="13" fillId="0" borderId="5" xfId="7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 wrapText="1"/>
    </xf>
    <xf numFmtId="0" fontId="13" fillId="0" borderId="5" xfId="0" quotePrefix="1" applyFont="1" applyFill="1" applyBorder="1" applyAlignment="1">
      <alignment horizontal="center" vertical="center"/>
    </xf>
    <xf numFmtId="0" fontId="15" fillId="0" borderId="5" xfId="7" applyNumberFormat="1" applyFont="1" applyFill="1" applyBorder="1" applyAlignment="1">
      <alignment horizontal="center" vertical="center"/>
    </xf>
    <xf numFmtId="49" fontId="16" fillId="0" borderId="5" xfId="4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wrapText="1"/>
      <protection locked="0" hidden="1"/>
    </xf>
    <xf numFmtId="49" fontId="15" fillId="0" borderId="5" xfId="6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164" fontId="12" fillId="0" borderId="5" xfId="0" applyNumberFormat="1" applyFont="1" applyFill="1" applyBorder="1" applyAlignment="1">
      <alignment horizontal="center" vertical="center" wrapText="1"/>
    </xf>
    <xf numFmtId="0" fontId="12" fillId="0" borderId="5" xfId="5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/>
    </xf>
    <xf numFmtId="0" fontId="12" fillId="0" borderId="25" xfId="0" applyNumberFormat="1" applyFont="1" applyFill="1" applyBorder="1" applyAlignment="1">
      <alignment vertical="center" wrapText="1"/>
    </xf>
    <xf numFmtId="0" fontId="12" fillId="0" borderId="25" xfId="3" applyNumberFormat="1" applyFont="1" applyFill="1" applyBorder="1" applyAlignment="1">
      <alignment vertical="center" wrapText="1"/>
    </xf>
    <xf numFmtId="0" fontId="12" fillId="0" borderId="25" xfId="2" applyNumberFormat="1" applyFont="1" applyFill="1" applyBorder="1" applyAlignment="1">
      <alignment horizontal="left" vertical="top" wrapText="1"/>
    </xf>
    <xf numFmtId="49" fontId="1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49" fontId="12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3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25" xfId="0" applyNumberFormat="1" applyFont="1" applyFill="1" applyBorder="1" applyAlignment="1">
      <alignment vertical="top" wrapText="1"/>
    </xf>
    <xf numFmtId="0" fontId="16" fillId="0" borderId="25" xfId="6" applyNumberFormat="1" applyFont="1" applyFill="1" applyBorder="1" applyAlignment="1">
      <alignment vertical="top" wrapText="1"/>
    </xf>
    <xf numFmtId="49" fontId="12" fillId="0" borderId="25" xfId="0" applyNumberFormat="1" applyFont="1" applyFill="1" applyBorder="1" applyAlignment="1" applyProtection="1">
      <alignment vertical="top" wrapText="1"/>
      <protection locked="0" hidden="1"/>
    </xf>
    <xf numFmtId="0" fontId="12" fillId="0" borderId="25" xfId="0" applyFont="1" applyFill="1" applyBorder="1" applyAlignment="1" applyProtection="1">
      <alignment vertical="top" wrapText="1"/>
      <protection locked="0" hidden="1"/>
    </xf>
    <xf numFmtId="0" fontId="13" fillId="0" borderId="25" xfId="0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2" fillId="0" borderId="25" xfId="0" applyFont="1" applyFill="1" applyBorder="1" applyAlignment="1" applyProtection="1">
      <alignment horizontal="left" vertical="top" wrapText="1"/>
      <protection locked="0" hidden="1"/>
    </xf>
    <xf numFmtId="49" fontId="13" fillId="0" borderId="25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2" fillId="0" borderId="25" xfId="0" applyNumberFormat="1" applyFont="1" applyFill="1" applyBorder="1" applyAlignment="1" applyProtection="1">
      <alignment wrapText="1"/>
      <protection locked="0" hidden="1"/>
    </xf>
    <xf numFmtId="0" fontId="12" fillId="0" borderId="25" xfId="0" applyFont="1" applyFill="1" applyBorder="1" applyAlignment="1" applyProtection="1">
      <alignment wrapText="1"/>
      <protection locked="0" hidden="1"/>
    </xf>
    <xf numFmtId="0" fontId="13" fillId="0" borderId="25" xfId="0" applyFont="1" applyFill="1" applyBorder="1" applyAlignment="1" applyProtection="1">
      <alignment wrapText="1"/>
      <protection locked="0" hidden="1"/>
    </xf>
    <xf numFmtId="0" fontId="12" fillId="0" borderId="25" xfId="0" applyFont="1" applyFill="1" applyBorder="1" applyAlignment="1" applyProtection="1">
      <alignment horizontal="left" vertical="center" wrapText="1"/>
      <protection locked="0" hidden="1"/>
    </xf>
    <xf numFmtId="0" fontId="12" fillId="0" borderId="25" xfId="0" applyNumberFormat="1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 applyProtection="1">
      <alignment vertical="top" wrapText="1"/>
      <protection locked="0" hidden="1"/>
    </xf>
    <xf numFmtId="0" fontId="16" fillId="0" borderId="25" xfId="0" applyNumberFormat="1" applyFont="1" applyFill="1" applyBorder="1" applyAlignment="1">
      <alignment vertical="top" wrapText="1"/>
    </xf>
    <xf numFmtId="49" fontId="20" fillId="0" borderId="25" xfId="0" applyNumberFormat="1" applyFont="1" applyFill="1" applyBorder="1" applyAlignment="1" applyProtection="1">
      <alignment wrapText="1"/>
      <protection locked="0" hidden="1"/>
    </xf>
    <xf numFmtId="0" fontId="21" fillId="0" borderId="25" xfId="0" applyNumberFormat="1" applyFont="1" applyFill="1" applyBorder="1" applyAlignment="1" applyProtection="1">
      <alignment wrapText="1"/>
      <protection locked="0" hidden="1"/>
    </xf>
    <xf numFmtId="0" fontId="12" fillId="0" borderId="25" xfId="0" applyFont="1" applyFill="1" applyBorder="1" applyAlignment="1">
      <alignment horizontal="left"/>
    </xf>
    <xf numFmtId="0" fontId="1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6" fillId="0" borderId="25" xfId="7" applyNumberFormat="1" applyFont="1" applyFill="1" applyBorder="1" applyAlignment="1">
      <alignment vertical="top" wrapText="1"/>
    </xf>
    <xf numFmtId="49" fontId="13" fillId="0" borderId="25" xfId="0" applyNumberFormat="1" applyFont="1" applyFill="1" applyBorder="1" applyAlignment="1" applyProtection="1">
      <alignment vertical="top" wrapText="1"/>
      <protection locked="0" hidden="1"/>
    </xf>
    <xf numFmtId="164" fontId="12" fillId="0" borderId="26" xfId="0" applyNumberFormat="1" applyFont="1" applyFill="1" applyBorder="1" applyAlignment="1">
      <alignment horizontal="center" vertical="center"/>
    </xf>
    <xf numFmtId="164" fontId="13" fillId="0" borderId="26" xfId="0" applyNumberFormat="1" applyFont="1" applyFill="1" applyBorder="1" applyAlignment="1">
      <alignment horizontal="center" vertical="center"/>
    </xf>
    <xf numFmtId="0" fontId="13" fillId="0" borderId="25" xfId="0" applyFont="1" applyFill="1" applyBorder="1" applyAlignment="1" applyProtection="1">
      <alignment horizontal="left" vertical="center" wrapText="1"/>
      <protection locked="0" hidden="1"/>
    </xf>
    <xf numFmtId="0" fontId="13" fillId="0" borderId="25" xfId="0" applyFont="1" applyFill="1" applyBorder="1" applyAlignment="1" applyProtection="1">
      <alignment horizontal="left" vertical="top" wrapText="1"/>
      <protection locked="0" hidden="1"/>
    </xf>
    <xf numFmtId="0" fontId="12" fillId="0" borderId="25" xfId="2" applyNumberFormat="1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vertical="center" wrapText="1"/>
    </xf>
    <xf numFmtId="0" fontId="14" fillId="0" borderId="25" xfId="0" applyFont="1" applyFill="1" applyBorder="1" applyAlignment="1">
      <alignment vertical="center" wrapText="1"/>
    </xf>
    <xf numFmtId="0" fontId="20" fillId="0" borderId="25" xfId="0" applyNumberFormat="1" applyFont="1" applyFill="1" applyBorder="1" applyAlignment="1" applyProtection="1">
      <alignment wrapText="1"/>
      <protection locked="0" hidden="1"/>
    </xf>
    <xf numFmtId="0" fontId="21" fillId="0" borderId="25" xfId="0" applyNumberFormat="1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 applyProtection="1">
      <alignment wrapText="1"/>
      <protection locked="0" hidden="1"/>
    </xf>
    <xf numFmtId="0" fontId="13" fillId="0" borderId="25" xfId="0" applyFont="1" applyFill="1" applyBorder="1" applyAlignment="1">
      <alignment wrapText="1"/>
    </xf>
    <xf numFmtId="0" fontId="12" fillId="0" borderId="25" xfId="3" applyNumberFormat="1" applyFont="1" applyFill="1" applyBorder="1" applyAlignment="1">
      <alignment horizontal="left" vertical="top" wrapText="1"/>
    </xf>
    <xf numFmtId="0" fontId="13" fillId="0" borderId="25" xfId="0" applyFont="1" applyFill="1" applyBorder="1"/>
    <xf numFmtId="0" fontId="12" fillId="0" borderId="25" xfId="0" applyFont="1" applyFill="1" applyBorder="1"/>
    <xf numFmtId="0" fontId="13" fillId="0" borderId="25" xfId="5" applyNumberFormat="1" applyFont="1" applyFill="1" applyBorder="1" applyAlignment="1">
      <alignment vertical="top" wrapText="1"/>
    </xf>
    <xf numFmtId="0" fontId="12" fillId="0" borderId="25" xfId="2" applyNumberFormat="1" applyFont="1" applyFill="1" applyBorder="1" applyAlignment="1">
      <alignment vertical="center" wrapText="1"/>
    </xf>
    <xf numFmtId="0" fontId="12" fillId="0" borderId="25" xfId="6" applyNumberFormat="1" applyFont="1" applyFill="1" applyBorder="1" applyAlignment="1">
      <alignment vertical="center" wrapText="1"/>
    </xf>
    <xf numFmtId="0" fontId="12" fillId="0" borderId="25" xfId="5" applyNumberFormat="1" applyFont="1" applyFill="1" applyBorder="1" applyAlignment="1">
      <alignment vertical="top" wrapText="1"/>
    </xf>
    <xf numFmtId="0" fontId="16" fillId="0" borderId="25" xfId="4" applyNumberFormat="1" applyFont="1" applyFill="1" applyBorder="1" applyAlignment="1">
      <alignment vertical="top" wrapText="1"/>
    </xf>
    <xf numFmtId="0" fontId="13" fillId="0" borderId="25" xfId="0" applyNumberFormat="1" applyFont="1" applyFill="1" applyBorder="1" applyAlignment="1" applyProtection="1">
      <alignment vertical="top" wrapText="1"/>
    </xf>
    <xf numFmtId="0" fontId="12" fillId="0" borderId="25" xfId="0" applyNumberFormat="1" applyFont="1" applyFill="1" applyBorder="1" applyAlignment="1" applyProtection="1">
      <alignment horizontal="left" vertical="top" wrapText="1"/>
      <protection locked="0" hidden="1"/>
    </xf>
    <xf numFmtId="0" fontId="12" fillId="0" borderId="25" xfId="7" applyNumberFormat="1" applyFont="1" applyFill="1" applyBorder="1" applyAlignment="1">
      <alignment vertical="center" wrapText="1"/>
    </xf>
    <xf numFmtId="164" fontId="13" fillId="0" borderId="26" xfId="0" applyNumberFormat="1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vertical="top" wrapText="1"/>
    </xf>
    <xf numFmtId="0" fontId="21" fillId="0" borderId="25" xfId="0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>
      <alignment vertical="center" wrapText="1"/>
    </xf>
    <xf numFmtId="49" fontId="20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164" fontId="19" fillId="0" borderId="5" xfId="0" applyNumberFormat="1" applyFont="1" applyFill="1" applyBorder="1" applyAlignment="1">
      <alignment horizontal="center" vertical="center"/>
    </xf>
    <xf numFmtId="164" fontId="19" fillId="0" borderId="26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164" fontId="14" fillId="0" borderId="26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26" xfId="0" applyNumberFormat="1" applyFont="1" applyFill="1" applyBorder="1" applyAlignment="1">
      <alignment horizontal="center" vertical="center"/>
    </xf>
    <xf numFmtId="164" fontId="20" fillId="0" borderId="5" xfId="0" applyNumberFormat="1" applyFont="1" applyFill="1" applyBorder="1" applyAlignment="1">
      <alignment horizontal="center" vertical="center"/>
    </xf>
    <xf numFmtId="164" fontId="20" fillId="0" borderId="26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/>
    </xf>
    <xf numFmtId="0" fontId="12" fillId="0" borderId="5" xfId="0" applyNumberFormat="1" applyFont="1" applyFill="1" applyBorder="1" applyAlignment="1">
      <alignment horizontal="center"/>
    </xf>
    <xf numFmtId="0" fontId="12" fillId="0" borderId="5" xfId="0" applyNumberFormat="1" applyFont="1" applyFill="1" applyBorder="1" applyAlignment="1">
      <alignment horizontal="center" wrapText="1"/>
    </xf>
    <xf numFmtId="0" fontId="12" fillId="0" borderId="25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0" fillId="0" borderId="0" xfId="0" applyFill="1"/>
    <xf numFmtId="0" fontId="10" fillId="0" borderId="21" xfId="0" applyFont="1" applyFill="1" applyBorder="1" applyAlignment="1">
      <alignment vertical="center"/>
    </xf>
    <xf numFmtId="164" fontId="0" fillId="0" borderId="0" xfId="0" applyNumberFormat="1" applyFill="1"/>
    <xf numFmtId="164" fontId="13" fillId="0" borderId="21" xfId="0" applyNumberFormat="1" applyFont="1" applyFill="1" applyBorder="1" applyAlignment="1">
      <alignment horizontal="center" vertical="center"/>
    </xf>
    <xf numFmtId="0" fontId="0" fillId="0" borderId="5" xfId="0" applyFill="1" applyBorder="1"/>
    <xf numFmtId="165" fontId="13" fillId="0" borderId="5" xfId="0" applyNumberFormat="1" applyFont="1" applyFill="1" applyBorder="1" applyAlignment="1">
      <alignment horizontal="center"/>
    </xf>
    <xf numFmtId="0" fontId="12" fillId="0" borderId="25" xfId="0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/>
    </xf>
    <xf numFmtId="0" fontId="23" fillId="0" borderId="25" xfId="0" applyNumberFormat="1" applyFont="1" applyFill="1" applyBorder="1" applyAlignment="1">
      <alignment vertical="top" wrapText="1"/>
    </xf>
    <xf numFmtId="0" fontId="24" fillId="0" borderId="25" xfId="0" applyNumberFormat="1" applyFont="1" applyFill="1" applyBorder="1" applyAlignment="1">
      <alignment vertical="top" wrapText="1"/>
    </xf>
    <xf numFmtId="49" fontId="2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24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23" fillId="0" borderId="5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49" fontId="22" fillId="0" borderId="5" xfId="2" applyNumberFormat="1" applyFont="1" applyFill="1" applyBorder="1" applyAlignment="1">
      <alignment horizontal="center" vertical="center"/>
    </xf>
    <xf numFmtId="49" fontId="10" fillId="0" borderId="5" xfId="2" applyNumberFormat="1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vertical="top" wrapText="1"/>
    </xf>
    <xf numFmtId="0" fontId="8" fillId="0" borderId="0" xfId="0" applyFont="1" applyFill="1"/>
    <xf numFmtId="0" fontId="11" fillId="0" borderId="21" xfId="0" applyFont="1" applyFill="1" applyBorder="1" applyAlignment="1">
      <alignment horizontal="center"/>
    </xf>
    <xf numFmtId="0" fontId="0" fillId="0" borderId="21" xfId="0" applyFill="1" applyBorder="1"/>
    <xf numFmtId="164" fontId="0" fillId="0" borderId="21" xfId="0" applyNumberFormat="1" applyFill="1" applyBorder="1"/>
    <xf numFmtId="0" fontId="12" fillId="0" borderId="3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 vertical="center"/>
    </xf>
    <xf numFmtId="164" fontId="12" fillId="0" borderId="31" xfId="0" applyNumberFormat="1" applyFont="1" applyFill="1" applyBorder="1" applyAlignment="1">
      <alignment horizontal="center"/>
    </xf>
    <xf numFmtId="164" fontId="12" fillId="0" borderId="32" xfId="0" applyNumberFormat="1" applyFont="1" applyFill="1" applyBorder="1" applyAlignment="1">
      <alignment horizontal="center"/>
    </xf>
    <xf numFmtId="49" fontId="22" fillId="0" borderId="25" xfId="0" applyNumberFormat="1" applyFont="1" applyFill="1" applyBorder="1" applyAlignment="1" applyProtection="1">
      <alignment horizontal="left" vertical="top" wrapText="1"/>
      <protection locked="0" hidden="1"/>
    </xf>
    <xf numFmtId="164" fontId="22" fillId="0" borderId="26" xfId="0" applyNumberFormat="1" applyFont="1" applyFill="1" applyBorder="1" applyAlignment="1">
      <alignment horizontal="center" vertical="center"/>
    </xf>
    <xf numFmtId="165" fontId="13" fillId="0" borderId="26" xfId="0" applyNumberFormat="1" applyFont="1" applyFill="1" applyBorder="1" applyAlignment="1">
      <alignment horizontal="center"/>
    </xf>
    <xf numFmtId="164" fontId="12" fillId="0" borderId="26" xfId="0" applyNumberFormat="1" applyFont="1" applyFill="1" applyBorder="1" applyAlignment="1">
      <alignment horizontal="center" vertical="center" wrapText="1"/>
    </xf>
    <xf numFmtId="0" fontId="15" fillId="0" borderId="27" xfId="0" applyNumberFormat="1" applyFont="1" applyFill="1" applyBorder="1" applyAlignment="1">
      <alignment vertical="top" wrapText="1"/>
    </xf>
    <xf numFmtId="0" fontId="13" fillId="0" borderId="28" xfId="3" applyNumberFormat="1" applyFont="1" applyFill="1" applyBorder="1" applyAlignment="1">
      <alignment horizontal="center" vertical="center" wrapText="1"/>
    </xf>
    <xf numFmtId="0" fontId="13" fillId="0" borderId="28" xfId="0" applyNumberFormat="1" applyFont="1" applyFill="1" applyBorder="1" applyAlignment="1">
      <alignment horizontal="center" vertical="center"/>
    </xf>
    <xf numFmtId="49" fontId="13" fillId="0" borderId="28" xfId="2" applyNumberFormat="1" applyFont="1" applyFill="1" applyBorder="1" applyAlignment="1">
      <alignment horizontal="center" vertical="center"/>
    </xf>
    <xf numFmtId="49" fontId="13" fillId="0" borderId="28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28" xfId="0" applyNumberFormat="1" applyFont="1" applyFill="1" applyBorder="1" applyAlignment="1">
      <alignment horizontal="center" vertical="center"/>
    </xf>
    <xf numFmtId="164" fontId="13" fillId="0" borderId="28" xfId="0" applyNumberFormat="1" applyFont="1" applyFill="1" applyBorder="1" applyAlignment="1">
      <alignment horizontal="center" vertical="center"/>
    </xf>
    <xf numFmtId="164" fontId="13" fillId="0" borderId="29" xfId="0" applyNumberFormat="1" applyFont="1" applyFill="1" applyBorder="1" applyAlignment="1">
      <alignment horizontal="center" vertical="center"/>
    </xf>
    <xf numFmtId="164" fontId="25" fillId="0" borderId="21" xfId="0" applyNumberFormat="1" applyFont="1" applyFill="1" applyBorder="1" applyAlignment="1">
      <alignment wrapText="1"/>
    </xf>
    <xf numFmtId="0" fontId="16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2" fillId="0" borderId="25" xfId="2" applyNumberFormat="1" applyFont="1" applyFill="1" applyBorder="1" applyAlignment="1">
      <alignment vertical="center" wrapText="1"/>
    </xf>
    <xf numFmtId="49" fontId="2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2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5" xfId="0" applyFont="1" applyFill="1" applyBorder="1" applyAlignment="1">
      <alignment vertical="center" wrapText="1"/>
    </xf>
    <xf numFmtId="0" fontId="15" fillId="0" borderId="25" xfId="0" applyFont="1" applyBorder="1" applyAlignment="1">
      <alignment vertical="top" wrapText="1"/>
    </xf>
    <xf numFmtId="49" fontId="13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26" xfId="0" applyNumberFormat="1" applyFont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wrapText="1"/>
    </xf>
    <xf numFmtId="0" fontId="10" fillId="0" borderId="5" xfId="0" applyFont="1" applyFill="1" applyBorder="1" applyAlignment="1">
      <alignment horizontal="center"/>
    </xf>
    <xf numFmtId="0" fontId="15" fillId="12" borderId="5" xfId="0" applyNumberFormat="1" applyFont="1" applyFill="1" applyBorder="1" applyAlignment="1">
      <alignment horizontal="center" vertical="center"/>
    </xf>
    <xf numFmtId="3" fontId="15" fillId="0" borderId="5" xfId="0" applyNumberFormat="1" applyFont="1" applyFill="1" applyBorder="1" applyAlignment="1">
      <alignment horizontal="center" vertical="center"/>
    </xf>
    <xf numFmtId="49" fontId="13" fillId="12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12" borderId="5" xfId="0" applyFont="1" applyFill="1" applyBorder="1" applyAlignment="1">
      <alignment horizontal="center" vertical="center"/>
    </xf>
    <xf numFmtId="0" fontId="13" fillId="12" borderId="5" xfId="0" applyFont="1" applyFill="1" applyBorder="1" applyAlignment="1" applyProtection="1">
      <alignment horizontal="left" vertical="center" wrapText="1"/>
      <protection locked="0" hidden="1"/>
    </xf>
    <xf numFmtId="0" fontId="15" fillId="12" borderId="5" xfId="0" applyFont="1" applyFill="1" applyBorder="1" applyAlignment="1">
      <alignment vertical="top" wrapText="1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3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right" vertical="center" wrapText="1"/>
    </xf>
    <xf numFmtId="164" fontId="25" fillId="0" borderId="21" xfId="0" applyNumberFormat="1" applyFont="1" applyFill="1" applyBorder="1" applyAlignment="1">
      <alignment horizontal="right" wrapText="1"/>
    </xf>
    <xf numFmtId="0" fontId="11" fillId="0" borderId="21" xfId="0" applyFont="1" applyFill="1" applyBorder="1" applyAlignment="1">
      <alignment horizontal="center"/>
    </xf>
    <xf numFmtId="49" fontId="22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C4E9"/>
      <color rgb="FFE1D8F0"/>
      <color rgb="FFFFF176"/>
      <color rgb="FFFFFFCC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40625" defaultRowHeight="12.75"/>
  <cols>
    <col min="1" max="13" width="0.5703125" style="30" customWidth="1" collapsed="1"/>
    <col min="14" max="15" width="35.5703125" style="30" customWidth="1" collapsed="1"/>
    <col min="16" max="17" width="5.5703125" style="30" customWidth="1" collapsed="1"/>
    <col min="18" max="18" width="10.5703125" style="30" customWidth="1" collapsed="1"/>
    <col min="19" max="19" width="4.5703125" style="30" customWidth="1" collapsed="1"/>
    <col min="20" max="20" width="9.85546875" style="30" customWidth="1" collapsed="1"/>
    <col min="21" max="21" width="10" style="30" customWidth="1" collapsed="1"/>
    <col min="22" max="22" width="10.140625" style="30" customWidth="1" collapsed="1"/>
    <col min="23" max="23" width="9.85546875" style="30" customWidth="1" collapsed="1"/>
    <col min="24" max="24" width="14.42578125" style="30" customWidth="1" collapsed="1"/>
    <col min="25" max="25" width="12.5703125" style="30" customWidth="1" collapsed="1"/>
    <col min="26" max="26" width="2.42578125" style="30" customWidth="1" collapsed="1"/>
    <col min="27" max="27" width="14.42578125" style="30" customWidth="1" collapsed="1"/>
    <col min="28" max="28" width="0.5703125" style="30" customWidth="1" collapsed="1"/>
    <col min="29" max="974" width="8.5703125" style="30" customWidth="1" collapsed="1"/>
    <col min="975" max="16384" width="9.140625" style="30" collapsed="1"/>
  </cols>
  <sheetData>
    <row r="1" spans="1:27" ht="15">
      <c r="A1" s="1"/>
      <c r="B1" s="302" t="s">
        <v>0</v>
      </c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303" t="s">
        <v>1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</row>
    <row r="4" spans="1:27" ht="9" customHeight="1">
      <c r="A4" s="2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303" t="s">
        <v>2</v>
      </c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</row>
    <row r="6" spans="1:27" ht="18.75" customHeight="1" thickBot="1">
      <c r="A6" s="2"/>
      <c r="B6" s="306" t="s">
        <v>44</v>
      </c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6" customFormat="1" ht="23.25" customHeight="1" thickBot="1">
      <c r="A7" s="23"/>
      <c r="B7" s="304" t="s">
        <v>3</v>
      </c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24" t="s">
        <v>4</v>
      </c>
      <c r="Q7" s="24" t="s">
        <v>5</v>
      </c>
      <c r="R7" s="25" t="s">
        <v>6</v>
      </c>
      <c r="S7" s="25" t="s">
        <v>7</v>
      </c>
      <c r="T7" s="25" t="s">
        <v>41</v>
      </c>
      <c r="U7" s="25" t="s">
        <v>45</v>
      </c>
      <c r="V7" s="25" t="s">
        <v>53</v>
      </c>
      <c r="W7" s="25" t="s">
        <v>51</v>
      </c>
      <c r="X7" s="25" t="s">
        <v>8</v>
      </c>
      <c r="Y7" s="305" t="s">
        <v>9</v>
      </c>
      <c r="Z7" s="305"/>
      <c r="AA7" s="35" t="s">
        <v>10</v>
      </c>
    </row>
    <row r="8" spans="1:27" ht="13.5" thickBot="1">
      <c r="A8" s="4"/>
      <c r="B8" s="290" t="s">
        <v>11</v>
      </c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  <c r="X8" s="32" t="s">
        <v>11</v>
      </c>
      <c r="Y8" s="291" t="s">
        <v>11</v>
      </c>
      <c r="Z8" s="291"/>
      <c r="AA8" s="37" t="s">
        <v>11</v>
      </c>
    </row>
    <row r="9" spans="1:27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ht="12.75" customHeight="1">
      <c r="A10" s="6"/>
      <c r="B10" s="292" t="s">
        <v>12</v>
      </c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11" t="s">
        <v>13</v>
      </c>
      <c r="Q10" s="11"/>
      <c r="R10" s="11"/>
      <c r="S10" s="11"/>
      <c r="T10" s="11"/>
      <c r="U10" s="11"/>
      <c r="V10" s="11"/>
      <c r="W10" s="11"/>
      <c r="X10" s="40" t="s">
        <v>14</v>
      </c>
      <c r="Y10" s="293" t="s">
        <v>15</v>
      </c>
      <c r="Z10" s="293"/>
      <c r="AA10" s="41" t="s">
        <v>16</v>
      </c>
    </row>
    <row r="11" spans="1:27" ht="14.25" customHeight="1">
      <c r="A11" s="6"/>
      <c r="B11" s="18"/>
      <c r="C11" s="294" t="s">
        <v>17</v>
      </c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12" t="s">
        <v>13</v>
      </c>
      <c r="Q11" s="12" t="s">
        <v>18</v>
      </c>
      <c r="R11" s="12"/>
      <c r="S11" s="12"/>
      <c r="T11" s="12"/>
      <c r="U11" s="12"/>
      <c r="V11" s="12"/>
      <c r="W11" s="12"/>
      <c r="X11" s="42" t="s">
        <v>14</v>
      </c>
      <c r="Y11" s="295" t="s">
        <v>15</v>
      </c>
      <c r="Z11" s="295"/>
      <c r="AA11" s="43" t="s">
        <v>16</v>
      </c>
    </row>
    <row r="12" spans="1:27" ht="14.25" customHeight="1">
      <c r="A12" s="6"/>
      <c r="B12" s="18"/>
      <c r="C12" s="44"/>
      <c r="D12" s="301" t="s">
        <v>19</v>
      </c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13" t="s">
        <v>13</v>
      </c>
      <c r="Q12" s="13" t="s">
        <v>20</v>
      </c>
      <c r="R12" s="13"/>
      <c r="S12" s="13"/>
      <c r="T12" s="13"/>
      <c r="U12" s="13"/>
      <c r="V12" s="13"/>
      <c r="W12" s="13"/>
      <c r="X12" s="29" t="s">
        <v>14</v>
      </c>
      <c r="Y12" s="296" t="s">
        <v>15</v>
      </c>
      <c r="Z12" s="296"/>
      <c r="AA12" s="45" t="s">
        <v>16</v>
      </c>
    </row>
    <row r="13" spans="1:27" ht="12.75" customHeight="1">
      <c r="A13" s="6"/>
      <c r="B13" s="18"/>
      <c r="C13" s="44"/>
      <c r="D13" s="46"/>
      <c r="E13" s="297" t="s">
        <v>21</v>
      </c>
      <c r="F13" s="297"/>
      <c r="G13" s="297"/>
      <c r="H13" s="297"/>
      <c r="I13" s="297"/>
      <c r="J13" s="297"/>
      <c r="K13" s="297"/>
      <c r="L13" s="297"/>
      <c r="M13" s="297"/>
      <c r="N13" s="297"/>
      <c r="O13" s="297"/>
      <c r="P13" s="14" t="s">
        <v>13</v>
      </c>
      <c r="Q13" s="14" t="s">
        <v>20</v>
      </c>
      <c r="R13" s="14" t="s">
        <v>22</v>
      </c>
      <c r="S13" s="14"/>
      <c r="T13" s="14"/>
      <c r="U13" s="14"/>
      <c r="V13" s="14"/>
      <c r="W13" s="14"/>
      <c r="X13" s="47" t="s">
        <v>14</v>
      </c>
      <c r="Y13" s="298" t="s">
        <v>15</v>
      </c>
      <c r="Z13" s="298"/>
      <c r="AA13" s="48" t="s">
        <v>16</v>
      </c>
    </row>
    <row r="14" spans="1:27" ht="12.75" customHeight="1">
      <c r="A14" s="6"/>
      <c r="B14" s="18"/>
      <c r="C14" s="44"/>
      <c r="D14" s="46"/>
      <c r="E14" s="19"/>
      <c r="F14" s="299" t="s">
        <v>23</v>
      </c>
      <c r="G14" s="299"/>
      <c r="H14" s="299"/>
      <c r="I14" s="299"/>
      <c r="J14" s="299"/>
      <c r="K14" s="299"/>
      <c r="L14" s="299"/>
      <c r="M14" s="299"/>
      <c r="N14" s="299"/>
      <c r="O14" s="299"/>
      <c r="P14" s="15" t="s">
        <v>13</v>
      </c>
      <c r="Q14" s="15" t="s">
        <v>20</v>
      </c>
      <c r="R14" s="15" t="s">
        <v>24</v>
      </c>
      <c r="S14" s="15"/>
      <c r="T14" s="15"/>
      <c r="U14" s="15"/>
      <c r="V14" s="15"/>
      <c r="W14" s="15"/>
      <c r="X14" s="49" t="s">
        <v>14</v>
      </c>
      <c r="Y14" s="300" t="s">
        <v>15</v>
      </c>
      <c r="Z14" s="300"/>
      <c r="AA14" s="50" t="s">
        <v>16</v>
      </c>
    </row>
    <row r="15" spans="1:27" ht="12.75" customHeight="1">
      <c r="A15" s="6"/>
      <c r="B15" s="18"/>
      <c r="C15" s="44"/>
      <c r="D15" s="46"/>
      <c r="E15" s="19"/>
      <c r="F15" s="20"/>
      <c r="G15" s="307" t="s">
        <v>25</v>
      </c>
      <c r="H15" s="307"/>
      <c r="I15" s="307"/>
      <c r="J15" s="307"/>
      <c r="K15" s="307"/>
      <c r="L15" s="307"/>
      <c r="M15" s="307"/>
      <c r="N15" s="307"/>
      <c r="O15" s="307"/>
      <c r="P15" s="16" t="s">
        <v>13</v>
      </c>
      <c r="Q15" s="16" t="s">
        <v>20</v>
      </c>
      <c r="R15" s="16" t="s">
        <v>26</v>
      </c>
      <c r="S15" s="16"/>
      <c r="T15" s="16"/>
      <c r="U15" s="16"/>
      <c r="V15" s="16"/>
      <c r="W15" s="16"/>
      <c r="X15" s="51" t="s">
        <v>14</v>
      </c>
      <c r="Y15" s="308" t="s">
        <v>15</v>
      </c>
      <c r="Z15" s="308"/>
      <c r="AA15" s="52" t="s">
        <v>16</v>
      </c>
    </row>
    <row r="16" spans="1:27" ht="12.75" customHeight="1">
      <c r="A16" s="6"/>
      <c r="B16" s="18"/>
      <c r="C16" s="44"/>
      <c r="D16" s="46"/>
      <c r="E16" s="19"/>
      <c r="F16" s="20"/>
      <c r="G16" s="21"/>
      <c r="H16" s="309" t="s">
        <v>27</v>
      </c>
      <c r="I16" s="309"/>
      <c r="J16" s="309"/>
      <c r="K16" s="309"/>
      <c r="L16" s="309"/>
      <c r="M16" s="309"/>
      <c r="N16" s="309"/>
      <c r="O16" s="309"/>
      <c r="P16" s="17" t="s">
        <v>13</v>
      </c>
      <c r="Q16" s="17" t="s">
        <v>20</v>
      </c>
      <c r="R16" s="17" t="s">
        <v>28</v>
      </c>
      <c r="S16" s="17"/>
      <c r="T16" s="17"/>
      <c r="U16" s="17"/>
      <c r="V16" s="17"/>
      <c r="W16" s="17"/>
      <c r="X16" s="53" t="s">
        <v>14</v>
      </c>
      <c r="Y16" s="310" t="s">
        <v>15</v>
      </c>
      <c r="Z16" s="310"/>
      <c r="AA16" s="54" t="s">
        <v>16</v>
      </c>
    </row>
    <row r="17" spans="1:30" ht="12.75" customHeight="1">
      <c r="A17" s="6"/>
      <c r="B17" s="18"/>
      <c r="C17" s="44"/>
      <c r="D17" s="46"/>
      <c r="E17" s="19"/>
      <c r="F17" s="20"/>
      <c r="G17" s="21"/>
      <c r="H17" s="22"/>
      <c r="I17" s="312" t="s">
        <v>55</v>
      </c>
      <c r="J17" s="313"/>
      <c r="K17" s="313"/>
      <c r="L17" s="313"/>
      <c r="M17" s="313"/>
      <c r="N17" s="313"/>
      <c r="O17" s="314"/>
      <c r="P17" s="67" t="s">
        <v>13</v>
      </c>
      <c r="Q17" s="67" t="s">
        <v>20</v>
      </c>
      <c r="R17" s="67" t="s">
        <v>28</v>
      </c>
      <c r="S17" s="67" t="s">
        <v>57</v>
      </c>
      <c r="T17" s="67"/>
      <c r="U17" s="67"/>
      <c r="V17" s="67"/>
      <c r="W17" s="67"/>
      <c r="X17" s="68" t="s">
        <v>14</v>
      </c>
      <c r="Y17" s="311" t="s">
        <v>15</v>
      </c>
      <c r="Z17" s="311"/>
      <c r="AA17" s="69" t="s">
        <v>16</v>
      </c>
      <c r="AD17" s="30" t="s">
        <v>47</v>
      </c>
    </row>
    <row r="18" spans="1:30" ht="12.75" customHeight="1">
      <c r="A18" s="6"/>
      <c r="B18" s="18"/>
      <c r="C18" s="44"/>
      <c r="D18" s="46"/>
      <c r="E18" s="19"/>
      <c r="F18" s="20"/>
      <c r="G18" s="21"/>
      <c r="H18" s="22"/>
      <c r="I18" s="287" t="s">
        <v>56</v>
      </c>
      <c r="J18" s="288"/>
      <c r="K18" s="288"/>
      <c r="L18" s="288"/>
      <c r="M18" s="288"/>
      <c r="N18" s="288"/>
      <c r="O18" s="289"/>
      <c r="P18" s="28" t="s">
        <v>13</v>
      </c>
      <c r="Q18" s="28" t="s">
        <v>20</v>
      </c>
      <c r="R18" s="28" t="s">
        <v>28</v>
      </c>
      <c r="S18" s="28" t="s">
        <v>58</v>
      </c>
      <c r="T18" s="28"/>
      <c r="U18" s="28"/>
      <c r="V18" s="28"/>
      <c r="W18" s="28"/>
      <c r="X18" s="55" t="s">
        <v>14</v>
      </c>
      <c r="Y18" s="285" t="s">
        <v>15</v>
      </c>
      <c r="Z18" s="285"/>
      <c r="AA18" s="56" t="s">
        <v>16</v>
      </c>
    </row>
    <row r="19" spans="1:30" ht="12.75" customHeight="1">
      <c r="A19" s="6"/>
      <c r="B19" s="18"/>
      <c r="C19" s="44"/>
      <c r="D19" s="46"/>
      <c r="E19" s="19"/>
      <c r="F19" s="20"/>
      <c r="G19" s="21"/>
      <c r="H19" s="22"/>
      <c r="I19" s="282" t="s">
        <v>29</v>
      </c>
      <c r="J19" s="283"/>
      <c r="K19" s="283"/>
      <c r="L19" s="283"/>
      <c r="M19" s="283"/>
      <c r="N19" s="283"/>
      <c r="O19" s="284"/>
      <c r="P19" s="70" t="s">
        <v>13</v>
      </c>
      <c r="Q19" s="70" t="s">
        <v>20</v>
      </c>
      <c r="R19" s="70" t="s">
        <v>28</v>
      </c>
      <c r="S19" s="70" t="s">
        <v>30</v>
      </c>
      <c r="T19" s="70"/>
      <c r="U19" s="70"/>
      <c r="V19" s="70"/>
      <c r="W19" s="70"/>
      <c r="X19" s="71" t="s">
        <v>14</v>
      </c>
      <c r="Y19" s="286" t="s">
        <v>15</v>
      </c>
      <c r="Z19" s="286"/>
      <c r="AA19" s="72" t="s">
        <v>16</v>
      </c>
    </row>
    <row r="20" spans="1:30" ht="12.75" customHeight="1">
      <c r="A20" s="6"/>
      <c r="B20" s="18"/>
      <c r="C20" s="44"/>
      <c r="D20" s="46"/>
      <c r="E20" s="19"/>
      <c r="F20" s="20"/>
      <c r="G20" s="21"/>
      <c r="H20" s="22"/>
      <c r="I20" s="26"/>
      <c r="J20" s="323" t="s">
        <v>42</v>
      </c>
      <c r="K20" s="324"/>
      <c r="L20" s="324"/>
      <c r="M20" s="324"/>
      <c r="N20" s="324"/>
      <c r="O20" s="325"/>
      <c r="P20" s="57" t="s">
        <v>13</v>
      </c>
      <c r="Q20" s="57" t="s">
        <v>20</v>
      </c>
      <c r="R20" s="57" t="s">
        <v>28</v>
      </c>
      <c r="S20" s="57" t="s">
        <v>30</v>
      </c>
      <c r="T20" s="31" t="s">
        <v>43</v>
      </c>
      <c r="U20" s="31"/>
      <c r="V20" s="31"/>
      <c r="W20" s="31"/>
      <c r="X20" s="58" t="s">
        <v>14</v>
      </c>
      <c r="Y20" s="315" t="s">
        <v>15</v>
      </c>
      <c r="Z20" s="315"/>
      <c r="AA20" s="59" t="s">
        <v>16</v>
      </c>
    </row>
    <row r="21" spans="1:30" ht="12.75" customHeight="1">
      <c r="A21" s="6"/>
      <c r="B21" s="18"/>
      <c r="C21" s="44"/>
      <c r="D21" s="46"/>
      <c r="E21" s="19"/>
      <c r="F21" s="20"/>
      <c r="G21" s="21"/>
      <c r="H21" s="22"/>
      <c r="I21" s="26"/>
      <c r="J21" s="33"/>
      <c r="K21" s="323" t="s">
        <v>49</v>
      </c>
      <c r="L21" s="324"/>
      <c r="M21" s="324"/>
      <c r="N21" s="324"/>
      <c r="O21" s="325"/>
      <c r="P21" s="57" t="s">
        <v>13</v>
      </c>
      <c r="Q21" s="57" t="s">
        <v>20</v>
      </c>
      <c r="R21" s="57" t="s">
        <v>28</v>
      </c>
      <c r="S21" s="57" t="s">
        <v>30</v>
      </c>
      <c r="T21" s="31" t="s">
        <v>43</v>
      </c>
      <c r="U21" s="31" t="s">
        <v>46</v>
      </c>
      <c r="V21" s="31"/>
      <c r="W21" s="31"/>
      <c r="X21" s="58" t="s">
        <v>14</v>
      </c>
      <c r="Y21" s="315" t="s">
        <v>15</v>
      </c>
      <c r="Z21" s="315"/>
      <c r="AA21" s="59" t="s">
        <v>16</v>
      </c>
    </row>
    <row r="22" spans="1:30" ht="12.75" customHeight="1">
      <c r="A22" s="6"/>
      <c r="B22" s="18"/>
      <c r="C22" s="44"/>
      <c r="D22" s="46"/>
      <c r="E22" s="19"/>
      <c r="F22" s="20"/>
      <c r="G22" s="21"/>
      <c r="H22" s="22"/>
      <c r="I22" s="26"/>
      <c r="J22" s="33"/>
      <c r="K22" s="33"/>
      <c r="L22" s="323" t="s">
        <v>54</v>
      </c>
      <c r="M22" s="324"/>
      <c r="N22" s="324"/>
      <c r="O22" s="325"/>
      <c r="P22" s="57" t="s">
        <v>13</v>
      </c>
      <c r="Q22" s="57" t="s">
        <v>20</v>
      </c>
      <c r="R22" s="57" t="s">
        <v>28</v>
      </c>
      <c r="S22" s="57" t="s">
        <v>30</v>
      </c>
      <c r="T22" s="31" t="s">
        <v>43</v>
      </c>
      <c r="U22" s="31" t="s">
        <v>46</v>
      </c>
      <c r="V22" s="31" t="s">
        <v>52</v>
      </c>
      <c r="W22" s="31"/>
      <c r="X22" s="58" t="s">
        <v>14</v>
      </c>
      <c r="Y22" s="315" t="s">
        <v>15</v>
      </c>
      <c r="Z22" s="315"/>
      <c r="AA22" s="59" t="s">
        <v>16</v>
      </c>
    </row>
    <row r="23" spans="1:30" ht="12.75" customHeight="1">
      <c r="A23" s="6"/>
      <c r="B23" s="18"/>
      <c r="C23" s="44"/>
      <c r="D23" s="46"/>
      <c r="E23" s="19"/>
      <c r="F23" s="20"/>
      <c r="G23" s="21"/>
      <c r="H23" s="22"/>
      <c r="I23" s="26"/>
      <c r="J23" s="34"/>
      <c r="K23" s="34"/>
      <c r="L23" s="34"/>
      <c r="M23" s="326" t="s">
        <v>50</v>
      </c>
      <c r="N23" s="327"/>
      <c r="O23" s="328"/>
      <c r="P23" s="57" t="s">
        <v>13</v>
      </c>
      <c r="Q23" s="57" t="s">
        <v>20</v>
      </c>
      <c r="R23" s="57" t="s">
        <v>28</v>
      </c>
      <c r="S23" s="57" t="s">
        <v>30</v>
      </c>
      <c r="T23" s="31" t="s">
        <v>43</v>
      </c>
      <c r="U23" s="31" t="s">
        <v>46</v>
      </c>
      <c r="V23" s="31" t="s">
        <v>52</v>
      </c>
      <c r="W23" s="31" t="s">
        <v>48</v>
      </c>
      <c r="X23" s="58" t="s">
        <v>14</v>
      </c>
      <c r="Y23" s="315" t="s">
        <v>15</v>
      </c>
      <c r="Z23" s="315"/>
      <c r="AA23" s="59" t="s">
        <v>16</v>
      </c>
    </row>
    <row r="24" spans="1:30" ht="14.45" customHeight="1" thickBot="1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317"/>
      <c r="Z24" s="317"/>
      <c r="AA24" s="61"/>
    </row>
    <row r="25" spans="1:30" ht="13.5" thickBot="1">
      <c r="A25" s="7"/>
      <c r="B25" s="320" t="s">
        <v>31</v>
      </c>
      <c r="C25" s="321"/>
      <c r="D25" s="321"/>
      <c r="E25" s="321"/>
      <c r="F25" s="321"/>
      <c r="G25" s="321"/>
      <c r="H25" s="321"/>
      <c r="I25" s="321"/>
      <c r="J25" s="321"/>
      <c r="K25" s="321"/>
      <c r="L25" s="321"/>
      <c r="M25" s="321"/>
      <c r="N25" s="321"/>
      <c r="O25" s="321"/>
      <c r="P25" s="321"/>
      <c r="Q25" s="321"/>
      <c r="R25" s="321"/>
      <c r="S25" s="321"/>
      <c r="T25" s="321"/>
      <c r="U25" s="321"/>
      <c r="V25" s="321"/>
      <c r="W25" s="322"/>
      <c r="X25" s="62" t="s">
        <v>14</v>
      </c>
      <c r="Y25" s="318" t="s">
        <v>15</v>
      </c>
      <c r="Z25" s="318"/>
      <c r="AA25" s="63" t="s">
        <v>16</v>
      </c>
    </row>
    <row r="26" spans="1:30"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0" ht="12.75" customHeight="1">
      <c r="B27" s="303" t="s">
        <v>32</v>
      </c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64" t="s">
        <v>33</v>
      </c>
      <c r="P27" s="65"/>
      <c r="Q27" s="319"/>
      <c r="R27" s="319"/>
      <c r="S27" s="65"/>
      <c r="T27" s="65"/>
      <c r="U27" s="65"/>
      <c r="V27" s="65"/>
      <c r="W27" s="65"/>
      <c r="X27" s="319" t="s">
        <v>34</v>
      </c>
      <c r="Y27" s="319"/>
      <c r="Z27" s="65"/>
      <c r="AA27" s="66" t="s">
        <v>35</v>
      </c>
    </row>
    <row r="28" spans="1:30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 t="s">
        <v>36</v>
      </c>
      <c r="P28" s="27"/>
      <c r="Q28" s="316" t="s">
        <v>37</v>
      </c>
      <c r="R28" s="316"/>
      <c r="S28" s="27"/>
      <c r="T28" s="27"/>
      <c r="U28" s="27"/>
      <c r="V28" s="27"/>
      <c r="W28" s="27"/>
      <c r="X28" s="316" t="s">
        <v>38</v>
      </c>
      <c r="Y28" s="316"/>
      <c r="Z28" s="27"/>
      <c r="AA28" s="27" t="s">
        <v>39</v>
      </c>
    </row>
    <row r="29" spans="1:30">
      <c r="I29" s="10" t="s">
        <v>40</v>
      </c>
      <c r="J29" s="10"/>
      <c r="K29" s="10"/>
      <c r="L29" s="10"/>
      <c r="M29" s="10"/>
      <c r="N29" s="10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29"/>
  <sheetViews>
    <sheetView tabSelected="1" view="pageBreakPreview" zoomScaleNormal="100" zoomScaleSheetLayoutView="100" workbookViewId="0">
      <selection activeCell="J620" sqref="J620"/>
    </sheetView>
  </sheetViews>
  <sheetFormatPr defaultColWidth="9.140625" defaultRowHeight="12.75"/>
  <cols>
    <col min="1" max="1" width="75.28515625" style="218" customWidth="1"/>
    <col min="2" max="2" width="0" style="218" hidden="1" customWidth="1"/>
    <col min="3" max="3" width="7.85546875" style="218" customWidth="1"/>
    <col min="4" max="4" width="8.5703125" style="218" customWidth="1"/>
    <col min="5" max="5" width="13.140625" style="218" customWidth="1"/>
    <col min="6" max="6" width="6.28515625" style="218" customWidth="1"/>
    <col min="7" max="7" width="11.140625" style="218" customWidth="1"/>
    <col min="8" max="8" width="15" style="218" customWidth="1"/>
    <col min="9" max="9" width="14.7109375" style="218" customWidth="1"/>
    <col min="10" max="10" width="14.42578125" style="218" customWidth="1"/>
    <col min="11" max="11" width="12.85546875" style="218" customWidth="1"/>
    <col min="12" max="12" width="13.85546875" style="218" customWidth="1"/>
    <col min="13" max="16384" width="9.140625" style="218"/>
  </cols>
  <sheetData>
    <row r="1" spans="1:11">
      <c r="A1" s="219"/>
      <c r="B1" s="121"/>
      <c r="C1" s="121"/>
      <c r="D1" s="121"/>
      <c r="E1" s="148"/>
      <c r="F1" s="121"/>
      <c r="G1" s="121"/>
      <c r="H1" s="73"/>
      <c r="I1" s="73"/>
      <c r="J1" s="73" t="s">
        <v>905</v>
      </c>
    </row>
    <row r="2" spans="1:11" ht="12.75" customHeight="1">
      <c r="A2" s="112"/>
      <c r="B2" s="112"/>
      <c r="C2" s="112"/>
      <c r="D2" s="112"/>
      <c r="E2" s="112"/>
      <c r="F2" s="112"/>
      <c r="G2" s="112"/>
      <c r="H2" s="337" t="s">
        <v>854</v>
      </c>
      <c r="I2" s="337"/>
      <c r="J2" s="337"/>
      <c r="K2" s="112"/>
    </row>
    <row r="3" spans="1:11" s="112" customFormat="1" ht="12" customHeight="1">
      <c r="H3" s="337" t="s">
        <v>907</v>
      </c>
      <c r="I3" s="337"/>
      <c r="J3" s="337"/>
    </row>
    <row r="4" spans="1:11" s="112" customFormat="1" ht="12" customHeight="1">
      <c r="H4" s="337" t="s">
        <v>856</v>
      </c>
      <c r="I4" s="337"/>
      <c r="J4" s="337"/>
    </row>
    <row r="5" spans="1:11" ht="12.75" customHeight="1">
      <c r="A5" s="112"/>
      <c r="B5" s="112"/>
      <c r="C5" s="112"/>
      <c r="D5" s="112"/>
      <c r="E5" s="112"/>
      <c r="F5" s="112"/>
      <c r="G5" s="112"/>
      <c r="H5" s="338" t="s">
        <v>855</v>
      </c>
      <c r="I5" s="338"/>
      <c r="J5" s="338"/>
      <c r="K5" s="259"/>
    </row>
    <row r="6" spans="1:11" ht="15.75">
      <c r="A6" s="339" t="s">
        <v>773</v>
      </c>
      <c r="B6" s="339"/>
      <c r="C6" s="339"/>
      <c r="D6" s="339"/>
      <c r="E6" s="339"/>
      <c r="F6" s="339"/>
      <c r="G6" s="339"/>
      <c r="H6" s="339"/>
      <c r="I6" s="339"/>
      <c r="J6" s="339"/>
    </row>
    <row r="7" spans="1:11" ht="16.5" thickBot="1">
      <c r="A7" s="97"/>
      <c r="B7" s="239"/>
      <c r="C7" s="239"/>
      <c r="D7" s="239"/>
      <c r="E7" s="97"/>
      <c r="F7" s="239"/>
      <c r="G7" s="239"/>
      <c r="H7" s="113"/>
      <c r="I7" s="114"/>
      <c r="J7" s="114" t="s">
        <v>704</v>
      </c>
    </row>
    <row r="8" spans="1:11">
      <c r="A8" s="331" t="s">
        <v>3</v>
      </c>
      <c r="B8" s="272"/>
      <c r="C8" s="333" t="s">
        <v>159</v>
      </c>
      <c r="D8" s="333"/>
      <c r="E8" s="333"/>
      <c r="F8" s="333"/>
      <c r="G8" s="334" t="s">
        <v>241</v>
      </c>
      <c r="H8" s="333">
        <v>2021</v>
      </c>
      <c r="I8" s="333">
        <v>2022</v>
      </c>
      <c r="J8" s="329">
        <v>2023</v>
      </c>
      <c r="K8" s="240"/>
    </row>
    <row r="9" spans="1:11" ht="38.25">
      <c r="A9" s="332"/>
      <c r="B9" s="273"/>
      <c r="C9" s="98" t="s">
        <v>160</v>
      </c>
      <c r="D9" s="98" t="s">
        <v>304</v>
      </c>
      <c r="E9" s="98" t="s">
        <v>774</v>
      </c>
      <c r="F9" s="212" t="s">
        <v>240</v>
      </c>
      <c r="G9" s="335"/>
      <c r="H9" s="336"/>
      <c r="I9" s="336"/>
      <c r="J9" s="330"/>
      <c r="K9" s="240"/>
    </row>
    <row r="10" spans="1:11">
      <c r="A10" s="216">
        <v>1</v>
      </c>
      <c r="B10" s="214"/>
      <c r="C10" s="214">
        <v>2</v>
      </c>
      <c r="D10" s="214">
        <v>3</v>
      </c>
      <c r="E10" s="214">
        <v>4</v>
      </c>
      <c r="F10" s="215">
        <v>5</v>
      </c>
      <c r="G10" s="215">
        <v>6</v>
      </c>
      <c r="H10" s="213">
        <v>7</v>
      </c>
      <c r="I10" s="213">
        <v>8</v>
      </c>
      <c r="J10" s="217">
        <v>9</v>
      </c>
      <c r="K10" s="240"/>
    </row>
    <row r="11" spans="1:11">
      <c r="A11" s="149" t="s">
        <v>156</v>
      </c>
      <c r="B11" s="127"/>
      <c r="C11" s="85" t="s">
        <v>59</v>
      </c>
      <c r="D11" s="85"/>
      <c r="E11" s="85"/>
      <c r="F11" s="85"/>
      <c r="G11" s="85"/>
      <c r="H11" s="117">
        <f>H12+H173+H181+H233+H368+H483+H506+H537+H600+H633+H671</f>
        <v>1748578.8000000003</v>
      </c>
      <c r="I11" s="117">
        <f>I12+I173+I181+I233+I368+I483+I506+I537+I600+I633+I671</f>
        <v>1737948.4000000001</v>
      </c>
      <c r="J11" s="177">
        <f>J12+J173+J181+J233+J368+J483+J506+J537+J600+J633+J671</f>
        <v>1703289.1</v>
      </c>
      <c r="K11" s="240"/>
    </row>
    <row r="12" spans="1:11">
      <c r="A12" s="150" t="s">
        <v>60</v>
      </c>
      <c r="B12" s="127"/>
      <c r="C12" s="85" t="s">
        <v>59</v>
      </c>
      <c r="D12" s="87" t="s">
        <v>651</v>
      </c>
      <c r="E12" s="85"/>
      <c r="F12" s="85"/>
      <c r="G12" s="85"/>
      <c r="H12" s="117">
        <f>H13+H20+H104+H112</f>
        <v>429105.3</v>
      </c>
      <c r="I12" s="117">
        <f>I13+I20+I104+I112</f>
        <v>365598.6</v>
      </c>
      <c r="J12" s="177">
        <f>J13+J20+J104+J112</f>
        <v>364071.3</v>
      </c>
      <c r="K12" s="240"/>
    </row>
    <row r="13" spans="1:11" ht="25.5">
      <c r="A13" s="151" t="s">
        <v>61</v>
      </c>
      <c r="B13" s="122"/>
      <c r="C13" s="88" t="s">
        <v>59</v>
      </c>
      <c r="D13" s="87" t="s">
        <v>302</v>
      </c>
      <c r="E13" s="89"/>
      <c r="F13" s="88"/>
      <c r="G13" s="88"/>
      <c r="H13" s="117">
        <f t="shared" ref="H13:J18" si="0">H14</f>
        <v>2576.1999999999998</v>
      </c>
      <c r="I13" s="117">
        <f t="shared" si="0"/>
        <v>2576.1999999999998</v>
      </c>
      <c r="J13" s="177">
        <f t="shared" si="0"/>
        <v>2576.1999999999998</v>
      </c>
      <c r="K13" s="240"/>
    </row>
    <row r="14" spans="1:11">
      <c r="A14" s="152" t="s">
        <v>235</v>
      </c>
      <c r="B14" s="123"/>
      <c r="C14" s="78" t="s">
        <v>59</v>
      </c>
      <c r="D14" s="87" t="s">
        <v>302</v>
      </c>
      <c r="E14" s="98" t="s">
        <v>197</v>
      </c>
      <c r="F14" s="85"/>
      <c r="G14" s="85"/>
      <c r="H14" s="117">
        <f t="shared" si="0"/>
        <v>2576.1999999999998</v>
      </c>
      <c r="I14" s="117">
        <f t="shared" si="0"/>
        <v>2576.1999999999998</v>
      </c>
      <c r="J14" s="177">
        <f t="shared" si="0"/>
        <v>2576.1999999999998</v>
      </c>
      <c r="K14" s="240"/>
    </row>
    <row r="15" spans="1:11">
      <c r="A15" s="152" t="s">
        <v>236</v>
      </c>
      <c r="B15" s="124"/>
      <c r="C15" s="79" t="s">
        <v>59</v>
      </c>
      <c r="D15" s="87" t="s">
        <v>302</v>
      </c>
      <c r="E15" s="98" t="s">
        <v>215</v>
      </c>
      <c r="F15" s="85"/>
      <c r="G15" s="85"/>
      <c r="H15" s="117">
        <f t="shared" si="0"/>
        <v>2576.1999999999998</v>
      </c>
      <c r="I15" s="117">
        <f t="shared" si="0"/>
        <v>2576.1999999999998</v>
      </c>
      <c r="J15" s="177">
        <f t="shared" si="0"/>
        <v>2576.1999999999998</v>
      </c>
      <c r="K15" s="240"/>
    </row>
    <row r="16" spans="1:11" ht="25.5">
      <c r="A16" s="153" t="s">
        <v>237</v>
      </c>
      <c r="B16" s="125"/>
      <c r="C16" s="80" t="s">
        <v>59</v>
      </c>
      <c r="D16" s="87" t="s">
        <v>302</v>
      </c>
      <c r="E16" s="98" t="s">
        <v>216</v>
      </c>
      <c r="F16" s="85"/>
      <c r="G16" s="85"/>
      <c r="H16" s="117">
        <f t="shared" si="0"/>
        <v>2576.1999999999998</v>
      </c>
      <c r="I16" s="117">
        <f t="shared" si="0"/>
        <v>2576.1999999999998</v>
      </c>
      <c r="J16" s="177">
        <f t="shared" si="0"/>
        <v>2576.1999999999998</v>
      </c>
      <c r="K16" s="240"/>
    </row>
    <row r="17" spans="1:11">
      <c r="A17" s="154" t="s">
        <v>238</v>
      </c>
      <c r="B17" s="126"/>
      <c r="C17" s="82" t="s">
        <v>59</v>
      </c>
      <c r="D17" s="81" t="s">
        <v>302</v>
      </c>
      <c r="E17" s="115" t="s">
        <v>239</v>
      </c>
      <c r="F17" s="111"/>
      <c r="G17" s="111"/>
      <c r="H17" s="118">
        <f t="shared" si="0"/>
        <v>2576.1999999999998</v>
      </c>
      <c r="I17" s="118">
        <f>I18</f>
        <v>2576.1999999999998</v>
      </c>
      <c r="J17" s="178">
        <f>J18</f>
        <v>2576.1999999999998</v>
      </c>
      <c r="K17" s="240"/>
    </row>
    <row r="18" spans="1:11" ht="38.25">
      <c r="A18" s="155" t="s">
        <v>63</v>
      </c>
      <c r="B18" s="127"/>
      <c r="C18" s="84" t="s">
        <v>59</v>
      </c>
      <c r="D18" s="81" t="s">
        <v>302</v>
      </c>
      <c r="E18" s="115" t="s">
        <v>239</v>
      </c>
      <c r="F18" s="102" t="s">
        <v>64</v>
      </c>
      <c r="G18" s="102"/>
      <c r="H18" s="118">
        <f t="shared" si="0"/>
        <v>2576.1999999999998</v>
      </c>
      <c r="I18" s="118">
        <f>I19</f>
        <v>2576.1999999999998</v>
      </c>
      <c r="J18" s="178">
        <f>J19</f>
        <v>2576.1999999999998</v>
      </c>
      <c r="K18" s="240"/>
    </row>
    <row r="19" spans="1:11">
      <c r="A19" s="155" t="s">
        <v>65</v>
      </c>
      <c r="B19" s="127"/>
      <c r="C19" s="84" t="s">
        <v>59</v>
      </c>
      <c r="D19" s="81" t="s">
        <v>302</v>
      </c>
      <c r="E19" s="115" t="s">
        <v>239</v>
      </c>
      <c r="F19" s="102" t="s">
        <v>66</v>
      </c>
      <c r="G19" s="102">
        <v>900100</v>
      </c>
      <c r="H19" s="118">
        <v>2576.1999999999998</v>
      </c>
      <c r="I19" s="118">
        <v>2576.1999999999998</v>
      </c>
      <c r="J19" s="178">
        <v>2576.1999999999998</v>
      </c>
      <c r="K19" s="240"/>
    </row>
    <row r="20" spans="1:11" ht="38.25">
      <c r="A20" s="151" t="s">
        <v>67</v>
      </c>
      <c r="B20" s="122"/>
      <c r="C20" s="88" t="s">
        <v>59</v>
      </c>
      <c r="D20" s="91" t="s">
        <v>303</v>
      </c>
      <c r="E20" s="85"/>
      <c r="F20" s="85"/>
      <c r="G20" s="85"/>
      <c r="H20" s="117">
        <f>H21+H32+H43+H56+H67+H78+H93</f>
        <v>115123.4</v>
      </c>
      <c r="I20" s="117">
        <f t="shared" ref="I20:J20" si="1">I21+I32+I43+I56+I67+I78+I93</f>
        <v>107871</v>
      </c>
      <c r="J20" s="177">
        <f t="shared" si="1"/>
        <v>107873</v>
      </c>
      <c r="K20" s="240"/>
    </row>
    <row r="21" spans="1:11">
      <c r="A21" s="156" t="s">
        <v>242</v>
      </c>
      <c r="B21" s="123"/>
      <c r="C21" s="78" t="s">
        <v>59</v>
      </c>
      <c r="D21" s="91" t="s">
        <v>303</v>
      </c>
      <c r="E21" s="109" t="s">
        <v>172</v>
      </c>
      <c r="F21" s="85"/>
      <c r="G21" s="85"/>
      <c r="H21" s="117">
        <f>H22</f>
        <v>5091.5</v>
      </c>
      <c r="I21" s="117">
        <f t="shared" ref="I21:J22" si="2">I22</f>
        <v>5062.5</v>
      </c>
      <c r="J21" s="177">
        <f t="shared" si="2"/>
        <v>5064.5</v>
      </c>
      <c r="K21" s="240"/>
    </row>
    <row r="22" spans="1:11">
      <c r="A22" s="157" t="s">
        <v>828</v>
      </c>
      <c r="B22" s="124"/>
      <c r="C22" s="79" t="s">
        <v>59</v>
      </c>
      <c r="D22" s="91" t="s">
        <v>303</v>
      </c>
      <c r="E22" s="98" t="s">
        <v>273</v>
      </c>
      <c r="F22" s="106"/>
      <c r="G22" s="106"/>
      <c r="H22" s="117">
        <f>H23</f>
        <v>5091.5</v>
      </c>
      <c r="I22" s="117">
        <f>I23</f>
        <v>5062.5</v>
      </c>
      <c r="J22" s="177">
        <f t="shared" si="2"/>
        <v>5064.5</v>
      </c>
      <c r="K22" s="240"/>
    </row>
    <row r="23" spans="1:11" ht="38.25">
      <c r="A23" s="158" t="s">
        <v>243</v>
      </c>
      <c r="B23" s="125"/>
      <c r="C23" s="80" t="s">
        <v>59</v>
      </c>
      <c r="D23" s="91" t="s">
        <v>303</v>
      </c>
      <c r="E23" s="98" t="s">
        <v>274</v>
      </c>
      <c r="F23" s="106"/>
      <c r="G23" s="106"/>
      <c r="H23" s="117">
        <f>H24+H29</f>
        <v>5091.5</v>
      </c>
      <c r="I23" s="117">
        <f>I24+I29</f>
        <v>5062.5</v>
      </c>
      <c r="J23" s="177">
        <f>J24+J29</f>
        <v>5064.5</v>
      </c>
      <c r="K23" s="240"/>
    </row>
    <row r="24" spans="1:11" ht="38.25">
      <c r="A24" s="159" t="s">
        <v>228</v>
      </c>
      <c r="B24" s="126"/>
      <c r="C24" s="82" t="s">
        <v>59</v>
      </c>
      <c r="D24" s="81" t="s">
        <v>303</v>
      </c>
      <c r="E24" s="115" t="s">
        <v>275</v>
      </c>
      <c r="F24" s="101"/>
      <c r="G24" s="101"/>
      <c r="H24" s="118">
        <f>H25+H27</f>
        <v>4115</v>
      </c>
      <c r="I24" s="118">
        <f>I25+I27</f>
        <v>4086</v>
      </c>
      <c r="J24" s="178">
        <f t="shared" ref="J24" si="3">J25+J27</f>
        <v>4088</v>
      </c>
      <c r="K24" s="240"/>
    </row>
    <row r="25" spans="1:11" ht="38.25">
      <c r="A25" s="155" t="s">
        <v>63</v>
      </c>
      <c r="B25" s="127"/>
      <c r="C25" s="84" t="s">
        <v>59</v>
      </c>
      <c r="D25" s="81" t="s">
        <v>303</v>
      </c>
      <c r="E25" s="115" t="s">
        <v>275</v>
      </c>
      <c r="F25" s="102" t="s">
        <v>64</v>
      </c>
      <c r="G25" s="102"/>
      <c r="H25" s="118">
        <f>H26</f>
        <v>3906.3</v>
      </c>
      <c r="I25" s="118">
        <f>I26</f>
        <v>3906.3</v>
      </c>
      <c r="J25" s="178">
        <f t="shared" ref="J25" si="4">J26</f>
        <v>3906.3</v>
      </c>
      <c r="K25" s="240"/>
    </row>
    <row r="26" spans="1:11">
      <c r="A26" s="155" t="s">
        <v>65</v>
      </c>
      <c r="B26" s="127"/>
      <c r="C26" s="84" t="s">
        <v>59</v>
      </c>
      <c r="D26" s="81" t="s">
        <v>303</v>
      </c>
      <c r="E26" s="115" t="s">
        <v>275</v>
      </c>
      <c r="F26" s="102" t="s">
        <v>66</v>
      </c>
      <c r="G26" s="102">
        <v>900303</v>
      </c>
      <c r="H26" s="118">
        <v>3906.3</v>
      </c>
      <c r="I26" s="118">
        <v>3906.3</v>
      </c>
      <c r="J26" s="178">
        <v>3906.3</v>
      </c>
      <c r="K26" s="240"/>
    </row>
    <row r="27" spans="1:11">
      <c r="A27" s="155" t="s">
        <v>68</v>
      </c>
      <c r="B27" s="127"/>
      <c r="C27" s="84" t="s">
        <v>59</v>
      </c>
      <c r="D27" s="81" t="s">
        <v>303</v>
      </c>
      <c r="E27" s="115" t="s">
        <v>275</v>
      </c>
      <c r="F27" s="102" t="s">
        <v>69</v>
      </c>
      <c r="G27" s="102"/>
      <c r="H27" s="118">
        <f>H28</f>
        <v>208.7</v>
      </c>
      <c r="I27" s="118">
        <f>I28</f>
        <v>179.7</v>
      </c>
      <c r="J27" s="178">
        <f t="shared" ref="J27" si="5">J28</f>
        <v>181.7</v>
      </c>
      <c r="K27" s="240"/>
    </row>
    <row r="28" spans="1:11" ht="25.5">
      <c r="A28" s="155" t="s">
        <v>70</v>
      </c>
      <c r="B28" s="127"/>
      <c r="C28" s="84" t="s">
        <v>59</v>
      </c>
      <c r="D28" s="81" t="s">
        <v>303</v>
      </c>
      <c r="E28" s="115" t="s">
        <v>275</v>
      </c>
      <c r="F28" s="102" t="s">
        <v>71</v>
      </c>
      <c r="G28" s="102">
        <v>900303</v>
      </c>
      <c r="H28" s="118">
        <v>208.7</v>
      </c>
      <c r="I28" s="118">
        <v>179.7</v>
      </c>
      <c r="J28" s="178">
        <v>181.7</v>
      </c>
      <c r="K28" s="240"/>
    </row>
    <row r="29" spans="1:11" ht="51">
      <c r="A29" s="159" t="s">
        <v>244</v>
      </c>
      <c r="B29" s="123"/>
      <c r="C29" s="99" t="s">
        <v>59</v>
      </c>
      <c r="D29" s="81" t="s">
        <v>303</v>
      </c>
      <c r="E29" s="115" t="s">
        <v>276</v>
      </c>
      <c r="F29" s="101"/>
      <c r="G29" s="101"/>
      <c r="H29" s="118">
        <f t="shared" ref="H29:J30" si="6">H30</f>
        <v>976.5</v>
      </c>
      <c r="I29" s="118">
        <f t="shared" si="6"/>
        <v>976.5</v>
      </c>
      <c r="J29" s="178">
        <f t="shared" si="6"/>
        <v>976.5</v>
      </c>
      <c r="K29" s="240"/>
    </row>
    <row r="30" spans="1:11" ht="38.25">
      <c r="A30" s="155" t="s">
        <v>63</v>
      </c>
      <c r="B30" s="124"/>
      <c r="C30" s="90" t="s">
        <v>59</v>
      </c>
      <c r="D30" s="81" t="s">
        <v>303</v>
      </c>
      <c r="E30" s="115" t="s">
        <v>276</v>
      </c>
      <c r="F30" s="102" t="s">
        <v>64</v>
      </c>
      <c r="G30" s="102"/>
      <c r="H30" s="118">
        <f t="shared" si="6"/>
        <v>976.5</v>
      </c>
      <c r="I30" s="118">
        <f t="shared" si="6"/>
        <v>976.5</v>
      </c>
      <c r="J30" s="178">
        <f t="shared" si="6"/>
        <v>976.5</v>
      </c>
      <c r="K30" s="240"/>
    </row>
    <row r="31" spans="1:11">
      <c r="A31" s="155" t="s">
        <v>65</v>
      </c>
      <c r="B31" s="125"/>
      <c r="C31" s="104" t="s">
        <v>59</v>
      </c>
      <c r="D31" s="81" t="s">
        <v>303</v>
      </c>
      <c r="E31" s="115" t="s">
        <v>276</v>
      </c>
      <c r="F31" s="102" t="s">
        <v>66</v>
      </c>
      <c r="G31" s="102">
        <v>900100</v>
      </c>
      <c r="H31" s="118">
        <v>976.5</v>
      </c>
      <c r="I31" s="118">
        <v>976.5</v>
      </c>
      <c r="J31" s="178">
        <v>976.5</v>
      </c>
      <c r="K31" s="240"/>
    </row>
    <row r="32" spans="1:11">
      <c r="A32" s="157" t="s">
        <v>245</v>
      </c>
      <c r="B32" s="127"/>
      <c r="C32" s="85" t="s">
        <v>59</v>
      </c>
      <c r="D32" s="91" t="s">
        <v>303</v>
      </c>
      <c r="E32" s="98" t="s">
        <v>204</v>
      </c>
      <c r="F32" s="102"/>
      <c r="G32" s="102"/>
      <c r="H32" s="117">
        <f>H33</f>
        <v>5151.2</v>
      </c>
      <c r="I32" s="117">
        <f t="shared" ref="I32:J33" si="7">I33</f>
        <v>5151.2</v>
      </c>
      <c r="J32" s="177">
        <f t="shared" si="7"/>
        <v>5151.2</v>
      </c>
      <c r="K32" s="240"/>
    </row>
    <row r="33" spans="1:11">
      <c r="A33" s="156" t="s">
        <v>141</v>
      </c>
      <c r="B33" s="127"/>
      <c r="C33" s="85" t="s">
        <v>59</v>
      </c>
      <c r="D33" s="91" t="s">
        <v>303</v>
      </c>
      <c r="E33" s="98" t="s">
        <v>205</v>
      </c>
      <c r="F33" s="102"/>
      <c r="G33" s="102"/>
      <c r="H33" s="117">
        <f>H34</f>
        <v>5151.2</v>
      </c>
      <c r="I33" s="117">
        <f t="shared" si="7"/>
        <v>5151.2</v>
      </c>
      <c r="J33" s="177">
        <f t="shared" si="7"/>
        <v>5151.2</v>
      </c>
      <c r="K33" s="240"/>
    </row>
    <row r="34" spans="1:11" ht="38.25">
      <c r="A34" s="157" t="s">
        <v>246</v>
      </c>
      <c r="B34" s="127"/>
      <c r="C34" s="85" t="s">
        <v>59</v>
      </c>
      <c r="D34" s="91" t="s">
        <v>303</v>
      </c>
      <c r="E34" s="98" t="s">
        <v>277</v>
      </c>
      <c r="F34" s="107"/>
      <c r="G34" s="107"/>
      <c r="H34" s="117">
        <f>H35+H40</f>
        <v>5151.2</v>
      </c>
      <c r="I34" s="117">
        <f t="shared" ref="I34:J34" si="8">I35+I40</f>
        <v>5151.2</v>
      </c>
      <c r="J34" s="177">
        <f t="shared" si="8"/>
        <v>5151.2</v>
      </c>
      <c r="K34" s="240"/>
    </row>
    <row r="35" spans="1:11" ht="38.25">
      <c r="A35" s="159" t="s">
        <v>753</v>
      </c>
      <c r="B35" s="127"/>
      <c r="C35" s="84" t="s">
        <v>59</v>
      </c>
      <c r="D35" s="81" t="s">
        <v>303</v>
      </c>
      <c r="E35" s="115" t="s">
        <v>278</v>
      </c>
      <c r="F35" s="101"/>
      <c r="G35" s="101"/>
      <c r="H35" s="118">
        <f>H36+H38</f>
        <v>4370</v>
      </c>
      <c r="I35" s="118">
        <f t="shared" ref="I35:J35" si="9">I36+I38</f>
        <v>4370</v>
      </c>
      <c r="J35" s="178">
        <f t="shared" si="9"/>
        <v>4370</v>
      </c>
      <c r="K35" s="240"/>
    </row>
    <row r="36" spans="1:11" ht="38.25">
      <c r="A36" s="155" t="s">
        <v>63</v>
      </c>
      <c r="B36" s="127"/>
      <c r="C36" s="84" t="s">
        <v>59</v>
      </c>
      <c r="D36" s="81" t="s">
        <v>303</v>
      </c>
      <c r="E36" s="115" t="s">
        <v>278</v>
      </c>
      <c r="F36" s="102" t="s">
        <v>64</v>
      </c>
      <c r="G36" s="102"/>
      <c r="H36" s="118">
        <f>H37</f>
        <v>3755.1</v>
      </c>
      <c r="I36" s="118">
        <f t="shared" ref="I36:J36" si="10">I37</f>
        <v>3755.1</v>
      </c>
      <c r="J36" s="178">
        <f t="shared" si="10"/>
        <v>3755.1</v>
      </c>
      <c r="K36" s="240"/>
    </row>
    <row r="37" spans="1:11">
      <c r="A37" s="155" t="s">
        <v>65</v>
      </c>
      <c r="B37" s="126"/>
      <c r="C37" s="82" t="s">
        <v>59</v>
      </c>
      <c r="D37" s="81" t="s">
        <v>303</v>
      </c>
      <c r="E37" s="115" t="s">
        <v>278</v>
      </c>
      <c r="F37" s="102" t="s">
        <v>66</v>
      </c>
      <c r="G37" s="102">
        <v>900303</v>
      </c>
      <c r="H37" s="118">
        <v>3755.1</v>
      </c>
      <c r="I37" s="118">
        <v>3755.1</v>
      </c>
      <c r="J37" s="178">
        <v>3755.1</v>
      </c>
      <c r="K37" s="240"/>
    </row>
    <row r="38" spans="1:11">
      <c r="A38" s="155" t="s">
        <v>68</v>
      </c>
      <c r="B38" s="127"/>
      <c r="C38" s="84" t="s">
        <v>59</v>
      </c>
      <c r="D38" s="81" t="s">
        <v>303</v>
      </c>
      <c r="E38" s="115" t="s">
        <v>278</v>
      </c>
      <c r="F38" s="102" t="s">
        <v>69</v>
      </c>
      <c r="G38" s="102"/>
      <c r="H38" s="118">
        <f>H39</f>
        <v>614.9</v>
      </c>
      <c r="I38" s="118">
        <f t="shared" ref="I38:J38" si="11">I39</f>
        <v>614.9</v>
      </c>
      <c r="J38" s="178">
        <f t="shared" si="11"/>
        <v>614.9</v>
      </c>
      <c r="K38" s="240"/>
    </row>
    <row r="39" spans="1:11" ht="25.5">
      <c r="A39" s="155" t="s">
        <v>70</v>
      </c>
      <c r="B39" s="127"/>
      <c r="C39" s="84" t="s">
        <v>59</v>
      </c>
      <c r="D39" s="81" t="s">
        <v>303</v>
      </c>
      <c r="E39" s="115" t="s">
        <v>278</v>
      </c>
      <c r="F39" s="102" t="s">
        <v>71</v>
      </c>
      <c r="G39" s="102">
        <v>900303</v>
      </c>
      <c r="H39" s="118">
        <v>614.9</v>
      </c>
      <c r="I39" s="118">
        <v>614.9</v>
      </c>
      <c r="J39" s="178">
        <v>614.9</v>
      </c>
      <c r="K39" s="240"/>
    </row>
    <row r="40" spans="1:11" ht="38.25">
      <c r="A40" s="159" t="s">
        <v>754</v>
      </c>
      <c r="B40" s="127"/>
      <c r="C40" s="84" t="s">
        <v>59</v>
      </c>
      <c r="D40" s="81" t="s">
        <v>303</v>
      </c>
      <c r="E40" s="115" t="s">
        <v>279</v>
      </c>
      <c r="F40" s="102"/>
      <c r="G40" s="102"/>
      <c r="H40" s="118">
        <f t="shared" ref="H40:J41" si="12">H41</f>
        <v>781.2</v>
      </c>
      <c r="I40" s="118">
        <f t="shared" si="12"/>
        <v>781.2</v>
      </c>
      <c r="J40" s="178">
        <f t="shared" si="12"/>
        <v>781.2</v>
      </c>
      <c r="K40" s="240"/>
    </row>
    <row r="41" spans="1:11" ht="38.25">
      <c r="A41" s="155" t="s">
        <v>63</v>
      </c>
      <c r="B41" s="127"/>
      <c r="C41" s="84" t="s">
        <v>59</v>
      </c>
      <c r="D41" s="81" t="s">
        <v>303</v>
      </c>
      <c r="E41" s="115" t="s">
        <v>279</v>
      </c>
      <c r="F41" s="102" t="s">
        <v>64</v>
      </c>
      <c r="G41" s="75"/>
      <c r="H41" s="118">
        <f t="shared" si="12"/>
        <v>781.2</v>
      </c>
      <c r="I41" s="118">
        <f t="shared" si="12"/>
        <v>781.2</v>
      </c>
      <c r="J41" s="178">
        <f t="shared" si="12"/>
        <v>781.2</v>
      </c>
      <c r="K41" s="240"/>
    </row>
    <row r="42" spans="1:11">
      <c r="A42" s="155" t="s">
        <v>65</v>
      </c>
      <c r="B42" s="127"/>
      <c r="C42" s="84" t="s">
        <v>59</v>
      </c>
      <c r="D42" s="81" t="s">
        <v>303</v>
      </c>
      <c r="E42" s="115" t="s">
        <v>279</v>
      </c>
      <c r="F42" s="102" t="s">
        <v>66</v>
      </c>
      <c r="G42" s="75" t="s">
        <v>280</v>
      </c>
      <c r="H42" s="118">
        <v>781.2</v>
      </c>
      <c r="I42" s="118">
        <v>781.2</v>
      </c>
      <c r="J42" s="178">
        <v>781.2</v>
      </c>
      <c r="K42" s="240"/>
    </row>
    <row r="43" spans="1:11">
      <c r="A43" s="152" t="s">
        <v>247</v>
      </c>
      <c r="B43" s="127"/>
      <c r="C43" s="85" t="s">
        <v>59</v>
      </c>
      <c r="D43" s="91" t="s">
        <v>303</v>
      </c>
      <c r="E43" s="98" t="s">
        <v>173</v>
      </c>
      <c r="F43" s="110"/>
      <c r="G43" s="110"/>
      <c r="H43" s="117">
        <f>H44</f>
        <v>3808.9</v>
      </c>
      <c r="I43" s="117">
        <f t="shared" ref="I43:J44" si="13">I44</f>
        <v>3808.9</v>
      </c>
      <c r="J43" s="177">
        <f t="shared" si="13"/>
        <v>3808.9</v>
      </c>
      <c r="K43" s="240"/>
    </row>
    <row r="44" spans="1:11">
      <c r="A44" s="152" t="s">
        <v>248</v>
      </c>
      <c r="B44" s="127"/>
      <c r="C44" s="85" t="s">
        <v>59</v>
      </c>
      <c r="D44" s="91" t="s">
        <v>303</v>
      </c>
      <c r="E44" s="98" t="s">
        <v>199</v>
      </c>
      <c r="F44" s="108"/>
      <c r="G44" s="108"/>
      <c r="H44" s="117">
        <f>H45</f>
        <v>3808.9</v>
      </c>
      <c r="I44" s="117">
        <f t="shared" si="13"/>
        <v>3808.9</v>
      </c>
      <c r="J44" s="177">
        <f t="shared" si="13"/>
        <v>3808.9</v>
      </c>
      <c r="K44" s="240"/>
    </row>
    <row r="45" spans="1:11" ht="38.25">
      <c r="A45" s="152" t="s">
        <v>249</v>
      </c>
      <c r="B45" s="126"/>
      <c r="C45" s="96" t="s">
        <v>59</v>
      </c>
      <c r="D45" s="91" t="s">
        <v>303</v>
      </c>
      <c r="E45" s="98" t="s">
        <v>206</v>
      </c>
      <c r="F45" s="107"/>
      <c r="G45" s="107"/>
      <c r="H45" s="117">
        <f>H46+H53</f>
        <v>3808.9</v>
      </c>
      <c r="I45" s="117">
        <f t="shared" ref="I45:J45" si="14">I46+I53</f>
        <v>3808.9</v>
      </c>
      <c r="J45" s="177">
        <f t="shared" si="14"/>
        <v>3808.9</v>
      </c>
      <c r="K45" s="240"/>
    </row>
    <row r="46" spans="1:11" ht="25.5">
      <c r="A46" s="160" t="s">
        <v>76</v>
      </c>
      <c r="B46" s="127"/>
      <c r="C46" s="84" t="s">
        <v>59</v>
      </c>
      <c r="D46" s="81" t="s">
        <v>303</v>
      </c>
      <c r="E46" s="115" t="s">
        <v>281</v>
      </c>
      <c r="F46" s="101"/>
      <c r="G46" s="101"/>
      <c r="H46" s="118">
        <f>H47+H49+H51</f>
        <v>3223</v>
      </c>
      <c r="I46" s="118">
        <f t="shared" ref="I46:J46" si="15">I47+I49+I51</f>
        <v>3223</v>
      </c>
      <c r="J46" s="118">
        <f t="shared" si="15"/>
        <v>3223</v>
      </c>
      <c r="K46" s="240"/>
    </row>
    <row r="47" spans="1:11" ht="38.25">
      <c r="A47" s="155" t="s">
        <v>63</v>
      </c>
      <c r="B47" s="127"/>
      <c r="C47" s="84" t="s">
        <v>59</v>
      </c>
      <c r="D47" s="81" t="s">
        <v>303</v>
      </c>
      <c r="E47" s="115" t="s">
        <v>281</v>
      </c>
      <c r="F47" s="102" t="s">
        <v>64</v>
      </c>
      <c r="G47" s="102"/>
      <c r="H47" s="118">
        <f>H48</f>
        <v>2478.1999999999998</v>
      </c>
      <c r="I47" s="118">
        <f t="shared" ref="I47:J47" si="16">I48</f>
        <v>2580.6</v>
      </c>
      <c r="J47" s="178">
        <f t="shared" si="16"/>
        <v>2580.6</v>
      </c>
      <c r="K47" s="240"/>
    </row>
    <row r="48" spans="1:11">
      <c r="A48" s="155" t="s">
        <v>65</v>
      </c>
      <c r="B48" s="127"/>
      <c r="C48" s="84" t="s">
        <v>59</v>
      </c>
      <c r="D48" s="81" t="s">
        <v>303</v>
      </c>
      <c r="E48" s="115" t="s">
        <v>281</v>
      </c>
      <c r="F48" s="102" t="s">
        <v>66</v>
      </c>
      <c r="G48" s="102">
        <v>900303</v>
      </c>
      <c r="H48" s="118">
        <v>2478.1999999999998</v>
      </c>
      <c r="I48" s="118">
        <v>2580.6</v>
      </c>
      <c r="J48" s="178">
        <v>2580.6</v>
      </c>
      <c r="K48" s="240"/>
    </row>
    <row r="49" spans="1:12">
      <c r="A49" s="155" t="s">
        <v>68</v>
      </c>
      <c r="B49" s="127"/>
      <c r="C49" s="84" t="s">
        <v>59</v>
      </c>
      <c r="D49" s="81" t="s">
        <v>303</v>
      </c>
      <c r="E49" s="115" t="s">
        <v>281</v>
      </c>
      <c r="F49" s="102" t="s">
        <v>69</v>
      </c>
      <c r="G49" s="102"/>
      <c r="H49" s="118">
        <f>H50</f>
        <v>642.4</v>
      </c>
      <c r="I49" s="118">
        <f t="shared" ref="I49:J49" si="17">I50</f>
        <v>642.4</v>
      </c>
      <c r="J49" s="178">
        <f t="shared" si="17"/>
        <v>642.4</v>
      </c>
      <c r="K49" s="240"/>
    </row>
    <row r="50" spans="1:12" ht="25.5">
      <c r="A50" s="155" t="s">
        <v>70</v>
      </c>
      <c r="B50" s="123"/>
      <c r="C50" s="99" t="s">
        <v>59</v>
      </c>
      <c r="D50" s="81" t="s">
        <v>303</v>
      </c>
      <c r="E50" s="115" t="s">
        <v>281</v>
      </c>
      <c r="F50" s="102" t="s">
        <v>71</v>
      </c>
      <c r="G50" s="102">
        <v>900303</v>
      </c>
      <c r="H50" s="118">
        <v>642.4</v>
      </c>
      <c r="I50" s="118">
        <v>642.4</v>
      </c>
      <c r="J50" s="178">
        <v>642.4</v>
      </c>
      <c r="K50" s="240"/>
    </row>
    <row r="51" spans="1:12">
      <c r="A51" s="155" t="s">
        <v>117</v>
      </c>
      <c r="B51" s="123"/>
      <c r="C51" s="99" t="s">
        <v>59</v>
      </c>
      <c r="D51" s="81" t="s">
        <v>303</v>
      </c>
      <c r="E51" s="115" t="s">
        <v>281</v>
      </c>
      <c r="F51" s="102">
        <v>300</v>
      </c>
      <c r="G51" s="102"/>
      <c r="H51" s="118">
        <f>H52</f>
        <v>102.4</v>
      </c>
      <c r="I51" s="118">
        <f t="shared" ref="I51:J51" si="18">I52</f>
        <v>0</v>
      </c>
      <c r="J51" s="118">
        <f t="shared" si="18"/>
        <v>0</v>
      </c>
      <c r="K51" s="240"/>
    </row>
    <row r="52" spans="1:12">
      <c r="A52" s="155" t="s">
        <v>121</v>
      </c>
      <c r="B52" s="123"/>
      <c r="C52" s="99" t="s">
        <v>59</v>
      </c>
      <c r="D52" s="81" t="s">
        <v>303</v>
      </c>
      <c r="E52" s="115" t="s">
        <v>281</v>
      </c>
      <c r="F52" s="102">
        <v>320</v>
      </c>
      <c r="G52" s="102">
        <v>900303</v>
      </c>
      <c r="H52" s="118">
        <v>102.4</v>
      </c>
      <c r="I52" s="118">
        <v>0</v>
      </c>
      <c r="J52" s="178">
        <v>0</v>
      </c>
      <c r="K52" s="240"/>
    </row>
    <row r="53" spans="1:12" ht="25.5">
      <c r="A53" s="160" t="s">
        <v>250</v>
      </c>
      <c r="B53" s="124"/>
      <c r="C53" s="90" t="s">
        <v>59</v>
      </c>
      <c r="D53" s="81" t="s">
        <v>303</v>
      </c>
      <c r="E53" s="115" t="s">
        <v>282</v>
      </c>
      <c r="F53" s="101"/>
      <c r="G53" s="101"/>
      <c r="H53" s="118">
        <f t="shared" ref="H53:J54" si="19">H54</f>
        <v>585.9</v>
      </c>
      <c r="I53" s="118">
        <f t="shared" si="19"/>
        <v>585.9</v>
      </c>
      <c r="J53" s="178">
        <f t="shared" si="19"/>
        <v>585.9</v>
      </c>
      <c r="K53" s="240"/>
    </row>
    <row r="54" spans="1:12" ht="38.25">
      <c r="A54" s="155" t="s">
        <v>63</v>
      </c>
      <c r="B54" s="125"/>
      <c r="C54" s="104" t="s">
        <v>59</v>
      </c>
      <c r="D54" s="81" t="s">
        <v>303</v>
      </c>
      <c r="E54" s="115" t="s">
        <v>282</v>
      </c>
      <c r="F54" s="102" t="s">
        <v>64</v>
      </c>
      <c r="G54" s="102"/>
      <c r="H54" s="118">
        <f t="shared" si="19"/>
        <v>585.9</v>
      </c>
      <c r="I54" s="118">
        <f t="shared" si="19"/>
        <v>585.9</v>
      </c>
      <c r="J54" s="178">
        <f t="shared" si="19"/>
        <v>585.9</v>
      </c>
      <c r="K54" s="240"/>
    </row>
    <row r="55" spans="1:12">
      <c r="A55" s="155" t="s">
        <v>65</v>
      </c>
      <c r="B55" s="126"/>
      <c r="C55" s="82" t="s">
        <v>59</v>
      </c>
      <c r="D55" s="81" t="s">
        <v>303</v>
      </c>
      <c r="E55" s="115" t="s">
        <v>282</v>
      </c>
      <c r="F55" s="102" t="s">
        <v>66</v>
      </c>
      <c r="G55" s="102">
        <v>900100</v>
      </c>
      <c r="H55" s="118">
        <v>585.9</v>
      </c>
      <c r="I55" s="118">
        <v>585.9</v>
      </c>
      <c r="J55" s="178">
        <v>585.9</v>
      </c>
      <c r="K55" s="240"/>
    </row>
    <row r="56" spans="1:12">
      <c r="A56" s="153" t="s">
        <v>255</v>
      </c>
      <c r="B56" s="127"/>
      <c r="C56" s="80" t="s">
        <v>59</v>
      </c>
      <c r="D56" s="91" t="s">
        <v>303</v>
      </c>
      <c r="E56" s="98" t="s">
        <v>157</v>
      </c>
      <c r="F56" s="106"/>
      <c r="G56" s="106"/>
      <c r="H56" s="117">
        <f>H58</f>
        <v>673.3</v>
      </c>
      <c r="I56" s="117">
        <f t="shared" ref="I56:J56" si="20">I58</f>
        <v>673.3</v>
      </c>
      <c r="J56" s="177">
        <f t="shared" si="20"/>
        <v>673.3</v>
      </c>
      <c r="K56" s="240"/>
    </row>
    <row r="57" spans="1:12" ht="25.5">
      <c r="A57" s="153" t="s">
        <v>746</v>
      </c>
      <c r="B57" s="127"/>
      <c r="C57" s="80">
        <v>901</v>
      </c>
      <c r="D57" s="91" t="s">
        <v>303</v>
      </c>
      <c r="E57" s="98" t="s">
        <v>747</v>
      </c>
      <c r="F57" s="106"/>
      <c r="G57" s="106"/>
      <c r="H57" s="117">
        <f>H58</f>
        <v>673.3</v>
      </c>
      <c r="I57" s="117">
        <f t="shared" ref="I57:J57" si="21">I58</f>
        <v>673.3</v>
      </c>
      <c r="J57" s="177">
        <f t="shared" si="21"/>
        <v>673.3</v>
      </c>
      <c r="K57" s="240"/>
    </row>
    <row r="58" spans="1:12" ht="38.25">
      <c r="A58" s="153" t="s">
        <v>256</v>
      </c>
      <c r="B58" s="127"/>
      <c r="C58" s="80" t="s">
        <v>59</v>
      </c>
      <c r="D58" s="91" t="s">
        <v>303</v>
      </c>
      <c r="E58" s="98" t="s">
        <v>286</v>
      </c>
      <c r="F58" s="108"/>
      <c r="G58" s="108"/>
      <c r="H58" s="117">
        <f>H59+H64</f>
        <v>673.3</v>
      </c>
      <c r="I58" s="117">
        <f t="shared" ref="I58:J58" si="22">I59+I64</f>
        <v>673.3</v>
      </c>
      <c r="J58" s="177">
        <f t="shared" si="22"/>
        <v>673.3</v>
      </c>
      <c r="K58" s="240"/>
    </row>
    <row r="59" spans="1:12" ht="102">
      <c r="A59" s="163" t="s">
        <v>257</v>
      </c>
      <c r="B59" s="123"/>
      <c r="C59" s="99" t="s">
        <v>59</v>
      </c>
      <c r="D59" s="81" t="s">
        <v>303</v>
      </c>
      <c r="E59" s="115" t="s">
        <v>287</v>
      </c>
      <c r="F59" s="108"/>
      <c r="G59" s="108"/>
      <c r="H59" s="118">
        <f>H60+H62</f>
        <v>478</v>
      </c>
      <c r="I59" s="118">
        <f t="shared" ref="I59:J59" si="23">I60+I62</f>
        <v>478</v>
      </c>
      <c r="J59" s="178">
        <f t="shared" si="23"/>
        <v>478</v>
      </c>
      <c r="K59" s="240"/>
    </row>
    <row r="60" spans="1:12" ht="38.25">
      <c r="A60" s="155" t="s">
        <v>63</v>
      </c>
      <c r="B60" s="124"/>
      <c r="C60" s="90" t="s">
        <v>59</v>
      </c>
      <c r="D60" s="81" t="s">
        <v>303</v>
      </c>
      <c r="E60" s="115" t="s">
        <v>287</v>
      </c>
      <c r="F60" s="102" t="s">
        <v>64</v>
      </c>
      <c r="G60" s="102"/>
      <c r="H60" s="118">
        <f>H61</f>
        <v>374</v>
      </c>
      <c r="I60" s="118">
        <f t="shared" ref="I60:J60" si="24">I61</f>
        <v>374</v>
      </c>
      <c r="J60" s="178">
        <f t="shared" si="24"/>
        <v>374</v>
      </c>
      <c r="K60" s="240"/>
    </row>
    <row r="61" spans="1:12">
      <c r="A61" s="155" t="s">
        <v>65</v>
      </c>
      <c r="B61" s="125"/>
      <c r="C61" s="104" t="s">
        <v>59</v>
      </c>
      <c r="D61" s="81" t="s">
        <v>303</v>
      </c>
      <c r="E61" s="115" t="s">
        <v>287</v>
      </c>
      <c r="F61" s="102" t="s">
        <v>66</v>
      </c>
      <c r="G61" s="102">
        <v>900303</v>
      </c>
      <c r="H61" s="118">
        <v>374</v>
      </c>
      <c r="I61" s="118">
        <v>374</v>
      </c>
      <c r="J61" s="178">
        <v>374</v>
      </c>
      <c r="K61" s="240"/>
    </row>
    <row r="62" spans="1:12">
      <c r="A62" s="155" t="s">
        <v>68</v>
      </c>
      <c r="B62" s="126"/>
      <c r="C62" s="82" t="s">
        <v>59</v>
      </c>
      <c r="D62" s="81" t="s">
        <v>303</v>
      </c>
      <c r="E62" s="115" t="s">
        <v>287</v>
      </c>
      <c r="F62" s="102" t="s">
        <v>69</v>
      </c>
      <c r="G62" s="102"/>
      <c r="H62" s="118">
        <f>H63</f>
        <v>104</v>
      </c>
      <c r="I62" s="118">
        <f t="shared" ref="I62:J62" si="25">I63</f>
        <v>104</v>
      </c>
      <c r="J62" s="178">
        <f t="shared" si="25"/>
        <v>104</v>
      </c>
      <c r="K62" s="240"/>
    </row>
    <row r="63" spans="1:12" ht="25.5">
      <c r="A63" s="155" t="s">
        <v>70</v>
      </c>
      <c r="B63" s="127"/>
      <c r="C63" s="84" t="s">
        <v>59</v>
      </c>
      <c r="D63" s="81" t="s">
        <v>303</v>
      </c>
      <c r="E63" s="115" t="s">
        <v>287</v>
      </c>
      <c r="F63" s="102" t="s">
        <v>71</v>
      </c>
      <c r="G63" s="102">
        <v>900303</v>
      </c>
      <c r="H63" s="118">
        <v>104</v>
      </c>
      <c r="I63" s="118">
        <v>104</v>
      </c>
      <c r="J63" s="178">
        <v>104</v>
      </c>
      <c r="K63" s="240"/>
      <c r="L63" s="221"/>
    </row>
    <row r="64" spans="1:12" ht="114.75">
      <c r="A64" s="155" t="s">
        <v>463</v>
      </c>
      <c r="B64" s="127"/>
      <c r="C64" s="84" t="s">
        <v>59</v>
      </c>
      <c r="D64" s="81" t="s">
        <v>303</v>
      </c>
      <c r="E64" s="115" t="s">
        <v>462</v>
      </c>
      <c r="F64" s="102"/>
      <c r="G64" s="102"/>
      <c r="H64" s="118">
        <f t="shared" ref="H64:J65" si="26">H65</f>
        <v>195.3</v>
      </c>
      <c r="I64" s="118">
        <f t="shared" si="26"/>
        <v>195.3</v>
      </c>
      <c r="J64" s="178">
        <f t="shared" si="26"/>
        <v>195.3</v>
      </c>
      <c r="K64" s="240"/>
    </row>
    <row r="65" spans="1:11" ht="38.25">
      <c r="A65" s="155" t="s">
        <v>63</v>
      </c>
      <c r="B65" s="127"/>
      <c r="C65" s="84" t="s">
        <v>59</v>
      </c>
      <c r="D65" s="81" t="s">
        <v>303</v>
      </c>
      <c r="E65" s="115" t="s">
        <v>462</v>
      </c>
      <c r="F65" s="102" t="s">
        <v>64</v>
      </c>
      <c r="G65" s="102"/>
      <c r="H65" s="118">
        <f t="shared" si="26"/>
        <v>195.3</v>
      </c>
      <c r="I65" s="118">
        <f t="shared" si="26"/>
        <v>195.3</v>
      </c>
      <c r="J65" s="178">
        <f t="shared" si="26"/>
        <v>195.3</v>
      </c>
      <c r="K65" s="240"/>
    </row>
    <row r="66" spans="1:11">
      <c r="A66" s="155" t="s">
        <v>65</v>
      </c>
      <c r="B66" s="127"/>
      <c r="C66" s="84" t="s">
        <v>59</v>
      </c>
      <c r="D66" s="81" t="s">
        <v>303</v>
      </c>
      <c r="E66" s="115" t="s">
        <v>462</v>
      </c>
      <c r="F66" s="102" t="s">
        <v>66</v>
      </c>
      <c r="G66" s="102">
        <v>900100</v>
      </c>
      <c r="H66" s="118">
        <v>195.3</v>
      </c>
      <c r="I66" s="118">
        <v>195.3</v>
      </c>
      <c r="J66" s="178">
        <v>195.3</v>
      </c>
      <c r="K66" s="240"/>
    </row>
    <row r="67" spans="1:11" ht="25.5">
      <c r="A67" s="164" t="s">
        <v>258</v>
      </c>
      <c r="B67" s="127"/>
      <c r="C67" s="85" t="s">
        <v>59</v>
      </c>
      <c r="D67" s="91" t="s">
        <v>303</v>
      </c>
      <c r="E67" s="98" t="s">
        <v>161</v>
      </c>
      <c r="F67" s="102"/>
      <c r="G67" s="75"/>
      <c r="H67" s="117">
        <f>H68</f>
        <v>857.3</v>
      </c>
      <c r="I67" s="117">
        <f t="shared" ref="I67:J67" si="27">I68</f>
        <v>857.3</v>
      </c>
      <c r="J67" s="177">
        <f t="shared" si="27"/>
        <v>857.3</v>
      </c>
      <c r="K67" s="240"/>
    </row>
    <row r="68" spans="1:11">
      <c r="A68" s="164" t="s">
        <v>114</v>
      </c>
      <c r="B68" s="127"/>
      <c r="C68" s="85" t="s">
        <v>59</v>
      </c>
      <c r="D68" s="91" t="s">
        <v>303</v>
      </c>
      <c r="E68" s="98" t="s">
        <v>288</v>
      </c>
      <c r="F68" s="106"/>
      <c r="G68" s="106"/>
      <c r="H68" s="117">
        <f>H69</f>
        <v>857.3</v>
      </c>
      <c r="I68" s="117">
        <f>I69</f>
        <v>857.3</v>
      </c>
      <c r="J68" s="177">
        <f>J69</f>
        <v>857.3</v>
      </c>
      <c r="K68" s="240"/>
    </row>
    <row r="69" spans="1:11" ht="25.5">
      <c r="A69" s="165" t="s">
        <v>259</v>
      </c>
      <c r="B69" s="127"/>
      <c r="C69" s="85" t="s">
        <v>59</v>
      </c>
      <c r="D69" s="91" t="s">
        <v>303</v>
      </c>
      <c r="E69" s="98" t="s">
        <v>289</v>
      </c>
      <c r="F69" s="106"/>
      <c r="G69" s="106"/>
      <c r="H69" s="117">
        <f t="shared" ref="H69:J69" si="28">H70+H75</f>
        <v>857.3</v>
      </c>
      <c r="I69" s="117">
        <f t="shared" si="28"/>
        <v>857.3</v>
      </c>
      <c r="J69" s="177">
        <f t="shared" si="28"/>
        <v>857.3</v>
      </c>
      <c r="K69" s="240"/>
    </row>
    <row r="70" spans="1:11" ht="25.5">
      <c r="A70" s="166" t="s">
        <v>260</v>
      </c>
      <c r="B70" s="123"/>
      <c r="C70" s="99" t="s">
        <v>59</v>
      </c>
      <c r="D70" s="81" t="s">
        <v>303</v>
      </c>
      <c r="E70" s="115" t="s">
        <v>290</v>
      </c>
      <c r="F70" s="101"/>
      <c r="G70" s="101"/>
      <c r="H70" s="118">
        <f>H71+H73</f>
        <v>662</v>
      </c>
      <c r="I70" s="118">
        <f t="shared" ref="I70:J70" si="29">I71+I73</f>
        <v>662</v>
      </c>
      <c r="J70" s="178">
        <f t="shared" si="29"/>
        <v>662</v>
      </c>
      <c r="K70" s="240"/>
    </row>
    <row r="71" spans="1:11" ht="38.25">
      <c r="A71" s="155" t="s">
        <v>63</v>
      </c>
      <c r="B71" s="124"/>
      <c r="C71" s="90" t="s">
        <v>59</v>
      </c>
      <c r="D71" s="81" t="s">
        <v>303</v>
      </c>
      <c r="E71" s="115" t="s">
        <v>290</v>
      </c>
      <c r="F71" s="102" t="s">
        <v>64</v>
      </c>
      <c r="G71" s="102"/>
      <c r="H71" s="118">
        <f>H72</f>
        <v>567.29999999999995</v>
      </c>
      <c r="I71" s="118">
        <f t="shared" ref="I71:J71" si="30">I72</f>
        <v>567.29999999999995</v>
      </c>
      <c r="J71" s="178">
        <f t="shared" si="30"/>
        <v>567.29999999999995</v>
      </c>
      <c r="K71" s="240"/>
    </row>
    <row r="72" spans="1:11">
      <c r="A72" s="155" t="s">
        <v>65</v>
      </c>
      <c r="B72" s="125"/>
      <c r="C72" s="104" t="s">
        <v>59</v>
      </c>
      <c r="D72" s="81" t="s">
        <v>303</v>
      </c>
      <c r="E72" s="115" t="s">
        <v>290</v>
      </c>
      <c r="F72" s="102" t="s">
        <v>66</v>
      </c>
      <c r="G72" s="102">
        <v>900303</v>
      </c>
      <c r="H72" s="118">
        <v>567.29999999999995</v>
      </c>
      <c r="I72" s="118">
        <v>567.29999999999995</v>
      </c>
      <c r="J72" s="178">
        <v>567.29999999999995</v>
      </c>
      <c r="K72" s="240"/>
    </row>
    <row r="73" spans="1:11">
      <c r="A73" s="155" t="s">
        <v>68</v>
      </c>
      <c r="B73" s="126"/>
      <c r="C73" s="82" t="s">
        <v>59</v>
      </c>
      <c r="D73" s="81" t="s">
        <v>303</v>
      </c>
      <c r="E73" s="115" t="s">
        <v>290</v>
      </c>
      <c r="F73" s="102" t="s">
        <v>69</v>
      </c>
      <c r="G73" s="102"/>
      <c r="H73" s="118">
        <f>H74</f>
        <v>94.7</v>
      </c>
      <c r="I73" s="118">
        <f t="shared" ref="I73:J73" si="31">I74</f>
        <v>94.7</v>
      </c>
      <c r="J73" s="178">
        <f t="shared" si="31"/>
        <v>94.7</v>
      </c>
      <c r="K73" s="240"/>
    </row>
    <row r="74" spans="1:11" ht="25.5">
      <c r="A74" s="155" t="s">
        <v>70</v>
      </c>
      <c r="B74" s="127"/>
      <c r="C74" s="84" t="s">
        <v>59</v>
      </c>
      <c r="D74" s="81" t="s">
        <v>303</v>
      </c>
      <c r="E74" s="115" t="s">
        <v>290</v>
      </c>
      <c r="F74" s="102" t="s">
        <v>71</v>
      </c>
      <c r="G74" s="102">
        <v>900303</v>
      </c>
      <c r="H74" s="118">
        <v>94.7</v>
      </c>
      <c r="I74" s="118">
        <v>94.7</v>
      </c>
      <c r="J74" s="178">
        <v>94.7</v>
      </c>
      <c r="K74" s="240"/>
    </row>
    <row r="75" spans="1:11" ht="38.25">
      <c r="A75" s="166" t="s">
        <v>261</v>
      </c>
      <c r="B75" s="127"/>
      <c r="C75" s="84" t="s">
        <v>59</v>
      </c>
      <c r="D75" s="81" t="s">
        <v>303</v>
      </c>
      <c r="E75" s="115" t="s">
        <v>291</v>
      </c>
      <c r="F75" s="102"/>
      <c r="G75" s="102"/>
      <c r="H75" s="118">
        <f t="shared" ref="H75:J76" si="32">H76</f>
        <v>195.3</v>
      </c>
      <c r="I75" s="118">
        <f t="shared" si="32"/>
        <v>195.3</v>
      </c>
      <c r="J75" s="178">
        <f t="shared" si="32"/>
        <v>195.3</v>
      </c>
      <c r="K75" s="240"/>
    </row>
    <row r="76" spans="1:11" ht="38.25">
      <c r="A76" s="155" t="s">
        <v>63</v>
      </c>
      <c r="B76" s="126"/>
      <c r="C76" s="82" t="s">
        <v>59</v>
      </c>
      <c r="D76" s="81" t="s">
        <v>303</v>
      </c>
      <c r="E76" s="115" t="s">
        <v>291</v>
      </c>
      <c r="F76" s="102" t="s">
        <v>64</v>
      </c>
      <c r="G76" s="102"/>
      <c r="H76" s="118">
        <f t="shared" si="32"/>
        <v>195.3</v>
      </c>
      <c r="I76" s="118">
        <f t="shared" si="32"/>
        <v>195.3</v>
      </c>
      <c r="J76" s="178">
        <f t="shared" si="32"/>
        <v>195.3</v>
      </c>
      <c r="K76" s="240"/>
    </row>
    <row r="77" spans="1:11">
      <c r="A77" s="155" t="s">
        <v>65</v>
      </c>
      <c r="B77" s="127"/>
      <c r="C77" s="84" t="s">
        <v>59</v>
      </c>
      <c r="D77" s="81" t="s">
        <v>303</v>
      </c>
      <c r="E77" s="115" t="s">
        <v>291</v>
      </c>
      <c r="F77" s="102" t="s">
        <v>66</v>
      </c>
      <c r="G77" s="102">
        <v>900100</v>
      </c>
      <c r="H77" s="118">
        <v>195.3</v>
      </c>
      <c r="I77" s="118">
        <v>195.3</v>
      </c>
      <c r="J77" s="178">
        <v>195.3</v>
      </c>
      <c r="K77" s="240"/>
    </row>
    <row r="78" spans="1:11">
      <c r="A78" s="152" t="s">
        <v>235</v>
      </c>
      <c r="B78" s="127"/>
      <c r="C78" s="85" t="s">
        <v>59</v>
      </c>
      <c r="D78" s="91" t="s">
        <v>303</v>
      </c>
      <c r="E78" s="98" t="s">
        <v>197</v>
      </c>
      <c r="F78" s="85"/>
      <c r="G78" s="85"/>
      <c r="H78" s="117">
        <f>H84+H79</f>
        <v>97716.599999999991</v>
      </c>
      <c r="I78" s="117">
        <f t="shared" ref="I78:J78" si="33">I84+I79</f>
        <v>90493.2</v>
      </c>
      <c r="J78" s="177">
        <f t="shared" si="33"/>
        <v>90493.2</v>
      </c>
      <c r="K78" s="240"/>
    </row>
    <row r="79" spans="1:11">
      <c r="A79" s="152" t="s">
        <v>857</v>
      </c>
      <c r="B79" s="127"/>
      <c r="C79" s="85" t="s">
        <v>59</v>
      </c>
      <c r="D79" s="234" t="s">
        <v>303</v>
      </c>
      <c r="E79" s="98" t="s">
        <v>860</v>
      </c>
      <c r="F79" s="102"/>
      <c r="G79" s="102"/>
      <c r="H79" s="117">
        <f t="shared" ref="H79:J82" si="34">H80</f>
        <v>420</v>
      </c>
      <c r="I79" s="117">
        <f t="shared" si="34"/>
        <v>420</v>
      </c>
      <c r="J79" s="177">
        <f t="shared" si="34"/>
        <v>420</v>
      </c>
      <c r="K79" s="240"/>
    </row>
    <row r="80" spans="1:11" ht="25.5">
      <c r="A80" s="167" t="s">
        <v>858</v>
      </c>
      <c r="B80" s="127"/>
      <c r="C80" s="85" t="s">
        <v>59</v>
      </c>
      <c r="D80" s="234" t="s">
        <v>303</v>
      </c>
      <c r="E80" s="98" t="s">
        <v>861</v>
      </c>
      <c r="F80" s="102"/>
      <c r="G80" s="102"/>
      <c r="H80" s="117">
        <f t="shared" si="34"/>
        <v>420</v>
      </c>
      <c r="I80" s="117">
        <f t="shared" si="34"/>
        <v>420</v>
      </c>
      <c r="J80" s="177">
        <f t="shared" si="34"/>
        <v>420</v>
      </c>
      <c r="K80" s="240"/>
    </row>
    <row r="81" spans="1:17" ht="63.75">
      <c r="A81" s="160" t="s">
        <v>859</v>
      </c>
      <c r="B81" s="127"/>
      <c r="C81" s="84" t="s">
        <v>59</v>
      </c>
      <c r="D81" s="235" t="s">
        <v>303</v>
      </c>
      <c r="E81" s="115" t="s">
        <v>862</v>
      </c>
      <c r="F81" s="102"/>
      <c r="G81" s="102"/>
      <c r="H81" s="118">
        <f t="shared" si="34"/>
        <v>420</v>
      </c>
      <c r="I81" s="118">
        <f t="shared" si="34"/>
        <v>420</v>
      </c>
      <c r="J81" s="178">
        <f t="shared" si="34"/>
        <v>420</v>
      </c>
      <c r="K81" s="240"/>
    </row>
    <row r="82" spans="1:17">
      <c r="A82" s="155" t="s">
        <v>68</v>
      </c>
      <c r="B82" s="127"/>
      <c r="C82" s="84" t="s">
        <v>59</v>
      </c>
      <c r="D82" s="235" t="s">
        <v>303</v>
      </c>
      <c r="E82" s="115" t="s">
        <v>862</v>
      </c>
      <c r="F82" s="102" t="s">
        <v>69</v>
      </c>
      <c r="G82" s="102"/>
      <c r="H82" s="118">
        <f t="shared" si="34"/>
        <v>420</v>
      </c>
      <c r="I82" s="118">
        <f t="shared" si="34"/>
        <v>420</v>
      </c>
      <c r="J82" s="178">
        <f t="shared" si="34"/>
        <v>420</v>
      </c>
      <c r="K82" s="240"/>
    </row>
    <row r="83" spans="1:17" ht="25.5">
      <c r="A83" s="155" t="s">
        <v>70</v>
      </c>
      <c r="B83" s="127"/>
      <c r="C83" s="84" t="s">
        <v>59</v>
      </c>
      <c r="D83" s="235" t="s">
        <v>303</v>
      </c>
      <c r="E83" s="115" t="s">
        <v>862</v>
      </c>
      <c r="F83" s="102" t="s">
        <v>71</v>
      </c>
      <c r="G83" s="102">
        <v>900100</v>
      </c>
      <c r="H83" s="118">
        <v>420</v>
      </c>
      <c r="I83" s="118">
        <v>420</v>
      </c>
      <c r="J83" s="178">
        <v>420</v>
      </c>
      <c r="K83" s="240"/>
    </row>
    <row r="84" spans="1:17">
      <c r="A84" s="152" t="s">
        <v>236</v>
      </c>
      <c r="B84" s="127"/>
      <c r="C84" s="85" t="s">
        <v>59</v>
      </c>
      <c r="D84" s="91" t="s">
        <v>303</v>
      </c>
      <c r="E84" s="98" t="s">
        <v>215</v>
      </c>
      <c r="F84" s="85"/>
      <c r="G84" s="85"/>
      <c r="H84" s="117">
        <f>H85</f>
        <v>97296.599999999991</v>
      </c>
      <c r="I84" s="117">
        <f t="shared" ref="I84:J85" si="35">I85</f>
        <v>90073.2</v>
      </c>
      <c r="J84" s="177">
        <f t="shared" si="35"/>
        <v>90073.2</v>
      </c>
      <c r="K84" s="240"/>
    </row>
    <row r="85" spans="1:17" ht="25.5">
      <c r="A85" s="153" t="s">
        <v>237</v>
      </c>
      <c r="B85" s="126"/>
      <c r="C85" s="96" t="s">
        <v>59</v>
      </c>
      <c r="D85" s="91" t="s">
        <v>303</v>
      </c>
      <c r="E85" s="98" t="s">
        <v>216</v>
      </c>
      <c r="F85" s="85"/>
      <c r="G85" s="85"/>
      <c r="H85" s="117">
        <f>H86</f>
        <v>97296.599999999991</v>
      </c>
      <c r="I85" s="117">
        <f t="shared" si="35"/>
        <v>90073.2</v>
      </c>
      <c r="J85" s="177">
        <f t="shared" si="35"/>
        <v>90073.2</v>
      </c>
      <c r="K85" s="240"/>
    </row>
    <row r="86" spans="1:17">
      <c r="A86" s="154" t="s">
        <v>262</v>
      </c>
      <c r="B86" s="127"/>
      <c r="C86" s="84" t="s">
        <v>59</v>
      </c>
      <c r="D86" s="81" t="s">
        <v>303</v>
      </c>
      <c r="E86" s="115" t="s">
        <v>292</v>
      </c>
      <c r="F86" s="101"/>
      <c r="G86" s="101"/>
      <c r="H86" s="118">
        <f>H87+H89+H91</f>
        <v>97296.599999999991</v>
      </c>
      <c r="I86" s="118">
        <f t="shared" ref="I86:J86" si="36">I87+I89+I91</f>
        <v>90073.2</v>
      </c>
      <c r="J86" s="178">
        <f t="shared" si="36"/>
        <v>90073.2</v>
      </c>
      <c r="K86" s="240"/>
    </row>
    <row r="87" spans="1:17" ht="38.25">
      <c r="A87" s="155" t="s">
        <v>63</v>
      </c>
      <c r="B87" s="127"/>
      <c r="C87" s="84" t="s">
        <v>59</v>
      </c>
      <c r="D87" s="81" t="s">
        <v>303</v>
      </c>
      <c r="E87" s="115" t="s">
        <v>292</v>
      </c>
      <c r="F87" s="102" t="s">
        <v>64</v>
      </c>
      <c r="G87" s="102"/>
      <c r="H87" s="118">
        <f>H88</f>
        <v>88608.2</v>
      </c>
      <c r="I87" s="118">
        <f t="shared" ref="I87:J87" si="37">I88</f>
        <v>88608.2</v>
      </c>
      <c r="J87" s="178">
        <f t="shared" si="37"/>
        <v>88608.2</v>
      </c>
      <c r="K87" s="240"/>
    </row>
    <row r="88" spans="1:17">
      <c r="A88" s="155" t="s">
        <v>65</v>
      </c>
      <c r="B88" s="127"/>
      <c r="C88" s="94" t="s">
        <v>59</v>
      </c>
      <c r="D88" s="81" t="s">
        <v>303</v>
      </c>
      <c r="E88" s="115" t="s">
        <v>292</v>
      </c>
      <c r="F88" s="102" t="s">
        <v>66</v>
      </c>
      <c r="G88" s="102">
        <v>900100</v>
      </c>
      <c r="H88" s="118">
        <v>88608.2</v>
      </c>
      <c r="I88" s="118">
        <v>88608.2</v>
      </c>
      <c r="J88" s="178">
        <v>88608.2</v>
      </c>
      <c r="K88" s="240"/>
    </row>
    <row r="89" spans="1:17">
      <c r="A89" s="155" t="s">
        <v>68</v>
      </c>
      <c r="B89" s="127"/>
      <c r="C89" s="99" t="s">
        <v>59</v>
      </c>
      <c r="D89" s="81" t="s">
        <v>303</v>
      </c>
      <c r="E89" s="115" t="s">
        <v>292</v>
      </c>
      <c r="F89" s="102" t="s">
        <v>69</v>
      </c>
      <c r="G89" s="102"/>
      <c r="H89" s="118">
        <f>H90</f>
        <v>7803.4</v>
      </c>
      <c r="I89" s="118">
        <f t="shared" ref="I89:J89" si="38">I90</f>
        <v>580</v>
      </c>
      <c r="J89" s="178">
        <f t="shared" si="38"/>
        <v>580</v>
      </c>
      <c r="K89" s="240"/>
    </row>
    <row r="90" spans="1:17" ht="25.5">
      <c r="A90" s="155" t="s">
        <v>70</v>
      </c>
      <c r="B90" s="127"/>
      <c r="C90" s="90" t="s">
        <v>59</v>
      </c>
      <c r="D90" s="81" t="s">
        <v>303</v>
      </c>
      <c r="E90" s="115" t="s">
        <v>292</v>
      </c>
      <c r="F90" s="102" t="s">
        <v>71</v>
      </c>
      <c r="G90" s="102">
        <v>900100</v>
      </c>
      <c r="H90" s="118">
        <v>7803.4</v>
      </c>
      <c r="I90" s="118">
        <v>580</v>
      </c>
      <c r="J90" s="178">
        <v>580</v>
      </c>
      <c r="K90" s="221"/>
      <c r="N90" s="238"/>
      <c r="Q90" s="238"/>
    </row>
    <row r="91" spans="1:17" ht="19.5" customHeight="1">
      <c r="A91" s="155" t="s">
        <v>72</v>
      </c>
      <c r="B91" s="127"/>
      <c r="C91" s="90" t="s">
        <v>59</v>
      </c>
      <c r="D91" s="119" t="s">
        <v>303</v>
      </c>
      <c r="E91" s="115" t="s">
        <v>292</v>
      </c>
      <c r="F91" s="102">
        <v>800</v>
      </c>
      <c r="G91" s="102"/>
      <c r="H91" s="225">
        <f>H92</f>
        <v>885</v>
      </c>
      <c r="I91" s="225">
        <f t="shared" ref="I91:J91" si="39">I92</f>
        <v>885</v>
      </c>
      <c r="J91" s="236">
        <f t="shared" si="39"/>
        <v>885</v>
      </c>
      <c r="K91" s="240"/>
    </row>
    <row r="92" spans="1:17">
      <c r="A92" s="155" t="s">
        <v>74</v>
      </c>
      <c r="B92" s="127"/>
      <c r="C92" s="84" t="s">
        <v>59</v>
      </c>
      <c r="D92" s="81" t="s">
        <v>303</v>
      </c>
      <c r="E92" s="115" t="s">
        <v>292</v>
      </c>
      <c r="F92" s="102" t="s">
        <v>75</v>
      </c>
      <c r="G92" s="102">
        <v>900100</v>
      </c>
      <c r="H92" s="225">
        <v>885</v>
      </c>
      <c r="I92" s="225">
        <v>885</v>
      </c>
      <c r="J92" s="236">
        <v>885</v>
      </c>
      <c r="K92" s="240"/>
    </row>
    <row r="93" spans="1:17">
      <c r="A93" s="164" t="s">
        <v>272</v>
      </c>
      <c r="B93" s="123"/>
      <c r="C93" s="78" t="s">
        <v>59</v>
      </c>
      <c r="D93" s="91" t="s">
        <v>303</v>
      </c>
      <c r="E93" s="98" t="s">
        <v>188</v>
      </c>
      <c r="F93" s="110"/>
      <c r="G93" s="110"/>
      <c r="H93" s="117">
        <f>H94</f>
        <v>1824.6</v>
      </c>
      <c r="I93" s="117">
        <f t="shared" ref="I93:J94" si="40">I94</f>
        <v>1824.6</v>
      </c>
      <c r="J93" s="177">
        <f t="shared" si="40"/>
        <v>1824.6</v>
      </c>
      <c r="K93" s="240"/>
    </row>
    <row r="94" spans="1:17">
      <c r="A94" s="164" t="s">
        <v>841</v>
      </c>
      <c r="B94" s="124"/>
      <c r="C94" s="79" t="s">
        <v>59</v>
      </c>
      <c r="D94" s="91" t="s">
        <v>303</v>
      </c>
      <c r="E94" s="98" t="s">
        <v>298</v>
      </c>
      <c r="F94" s="92"/>
      <c r="G94" s="92"/>
      <c r="H94" s="204">
        <f>H95</f>
        <v>1824.6</v>
      </c>
      <c r="I94" s="204">
        <f t="shared" si="40"/>
        <v>1824.6</v>
      </c>
      <c r="J94" s="205">
        <f t="shared" si="40"/>
        <v>1824.6</v>
      </c>
      <c r="K94" s="240"/>
    </row>
    <row r="95" spans="1:17" ht="38.25">
      <c r="A95" s="171" t="s">
        <v>842</v>
      </c>
      <c r="B95" s="125"/>
      <c r="C95" s="80" t="s">
        <v>59</v>
      </c>
      <c r="D95" s="91" t="s">
        <v>303</v>
      </c>
      <c r="E95" s="98" t="s">
        <v>299</v>
      </c>
      <c r="F95" s="92"/>
      <c r="G95" s="92"/>
      <c r="H95" s="204">
        <f>H96+H101</f>
        <v>1824.6</v>
      </c>
      <c r="I95" s="204">
        <f>I96+I101</f>
        <v>1824.6</v>
      </c>
      <c r="J95" s="205">
        <f>J96+J101</f>
        <v>1824.6</v>
      </c>
      <c r="K95" s="240"/>
    </row>
    <row r="96" spans="1:17" ht="89.25">
      <c r="A96" s="172" t="s">
        <v>718</v>
      </c>
      <c r="B96" s="126"/>
      <c r="C96" s="82" t="s">
        <v>59</v>
      </c>
      <c r="D96" s="81" t="s">
        <v>303</v>
      </c>
      <c r="E96" s="115" t="s">
        <v>300</v>
      </c>
      <c r="F96" s="93"/>
      <c r="G96" s="93"/>
      <c r="H96" s="206">
        <f>H97+H99</f>
        <v>1434</v>
      </c>
      <c r="I96" s="206">
        <f t="shared" ref="I96:J96" si="41">I97+I99</f>
        <v>1434</v>
      </c>
      <c r="J96" s="207">
        <f t="shared" si="41"/>
        <v>1434</v>
      </c>
      <c r="K96" s="240"/>
    </row>
    <row r="97" spans="1:12" ht="38.25">
      <c r="A97" s="155" t="s">
        <v>63</v>
      </c>
      <c r="B97" s="127"/>
      <c r="C97" s="84" t="s">
        <v>59</v>
      </c>
      <c r="D97" s="81" t="s">
        <v>303</v>
      </c>
      <c r="E97" s="115" t="s">
        <v>300</v>
      </c>
      <c r="F97" s="93">
        <v>100</v>
      </c>
      <c r="G97" s="93"/>
      <c r="H97" s="206">
        <f t="shared" ref="H97:J97" si="42">H98</f>
        <v>1218.9000000000001</v>
      </c>
      <c r="I97" s="206">
        <f t="shared" si="42"/>
        <v>1218.9000000000001</v>
      </c>
      <c r="J97" s="207">
        <f t="shared" si="42"/>
        <v>1218.9000000000001</v>
      </c>
      <c r="K97" s="240"/>
    </row>
    <row r="98" spans="1:12">
      <c r="A98" s="155" t="s">
        <v>65</v>
      </c>
      <c r="B98" s="127"/>
      <c r="C98" s="84" t="s">
        <v>59</v>
      </c>
      <c r="D98" s="81" t="s">
        <v>303</v>
      </c>
      <c r="E98" s="115" t="s">
        <v>300</v>
      </c>
      <c r="F98" s="93">
        <v>120</v>
      </c>
      <c r="G98" s="93">
        <v>900303</v>
      </c>
      <c r="H98" s="206">
        <v>1218.9000000000001</v>
      </c>
      <c r="I98" s="206">
        <v>1218.9000000000001</v>
      </c>
      <c r="J98" s="207">
        <v>1218.9000000000001</v>
      </c>
      <c r="K98" s="240"/>
    </row>
    <row r="99" spans="1:12">
      <c r="A99" s="228" t="s">
        <v>68</v>
      </c>
      <c r="B99" s="127"/>
      <c r="C99" s="84" t="s">
        <v>59</v>
      </c>
      <c r="D99" s="235" t="s">
        <v>303</v>
      </c>
      <c r="E99" s="115" t="s">
        <v>300</v>
      </c>
      <c r="F99" s="102" t="s">
        <v>69</v>
      </c>
      <c r="G99" s="93"/>
      <c r="H99" s="206">
        <f>H100</f>
        <v>215.1</v>
      </c>
      <c r="I99" s="206">
        <f t="shared" ref="I99:J99" si="43">I100</f>
        <v>215.1</v>
      </c>
      <c r="J99" s="207">
        <f t="shared" si="43"/>
        <v>215.1</v>
      </c>
      <c r="K99" s="240"/>
    </row>
    <row r="100" spans="1:12">
      <c r="A100" s="228" t="s">
        <v>70</v>
      </c>
      <c r="B100" s="127"/>
      <c r="C100" s="84" t="s">
        <v>59</v>
      </c>
      <c r="D100" s="235" t="s">
        <v>303</v>
      </c>
      <c r="E100" s="115" t="s">
        <v>300</v>
      </c>
      <c r="F100" s="102" t="s">
        <v>71</v>
      </c>
      <c r="G100" s="93">
        <v>900303</v>
      </c>
      <c r="H100" s="206">
        <v>215.1</v>
      </c>
      <c r="I100" s="206">
        <v>215.1</v>
      </c>
      <c r="J100" s="207">
        <v>215.1</v>
      </c>
      <c r="K100" s="240"/>
    </row>
    <row r="101" spans="1:12" ht="95.25" customHeight="1">
      <c r="A101" s="172" t="s">
        <v>717</v>
      </c>
      <c r="B101" s="126"/>
      <c r="C101" s="82" t="s">
        <v>59</v>
      </c>
      <c r="D101" s="81" t="s">
        <v>303</v>
      </c>
      <c r="E101" s="115" t="s">
        <v>301</v>
      </c>
      <c r="F101" s="93"/>
      <c r="G101" s="93"/>
      <c r="H101" s="206">
        <f>H102</f>
        <v>390.6</v>
      </c>
      <c r="I101" s="206">
        <f t="shared" ref="I101:J101" si="44">I102</f>
        <v>390.6</v>
      </c>
      <c r="J101" s="207">
        <f t="shared" si="44"/>
        <v>390.6</v>
      </c>
      <c r="K101" s="240"/>
    </row>
    <row r="102" spans="1:12" ht="38.25">
      <c r="A102" s="155" t="s">
        <v>63</v>
      </c>
      <c r="B102" s="127"/>
      <c r="C102" s="84" t="s">
        <v>59</v>
      </c>
      <c r="D102" s="81" t="s">
        <v>303</v>
      </c>
      <c r="E102" s="115" t="s">
        <v>301</v>
      </c>
      <c r="F102" s="93">
        <v>100</v>
      </c>
      <c r="G102" s="93"/>
      <c r="H102" s="206">
        <f>H103</f>
        <v>390.6</v>
      </c>
      <c r="I102" s="206">
        <f>I103</f>
        <v>390.6</v>
      </c>
      <c r="J102" s="207">
        <f>J103</f>
        <v>390.6</v>
      </c>
      <c r="K102" s="240"/>
    </row>
    <row r="103" spans="1:12">
      <c r="A103" s="155" t="s">
        <v>65</v>
      </c>
      <c r="B103" s="127"/>
      <c r="C103" s="84" t="s">
        <v>59</v>
      </c>
      <c r="D103" s="81" t="s">
        <v>303</v>
      </c>
      <c r="E103" s="115" t="s">
        <v>301</v>
      </c>
      <c r="F103" s="93">
        <v>120</v>
      </c>
      <c r="G103" s="102">
        <v>900100</v>
      </c>
      <c r="H103" s="206">
        <v>390.6</v>
      </c>
      <c r="I103" s="206">
        <v>390.6</v>
      </c>
      <c r="J103" s="207">
        <v>390.6</v>
      </c>
      <c r="K103" s="240"/>
    </row>
    <row r="104" spans="1:12">
      <c r="A104" s="151" t="s">
        <v>547</v>
      </c>
      <c r="B104" s="127"/>
      <c r="C104" s="85" t="s">
        <v>59</v>
      </c>
      <c r="D104" s="89" t="s">
        <v>548</v>
      </c>
      <c r="E104" s="85"/>
      <c r="F104" s="85"/>
      <c r="G104" s="85"/>
      <c r="H104" s="117">
        <f>H105</f>
        <v>55000</v>
      </c>
      <c r="I104" s="117">
        <f t="shared" ref="I104:J104" si="45">I105</f>
        <v>15000</v>
      </c>
      <c r="J104" s="177">
        <f t="shared" si="45"/>
        <v>15000</v>
      </c>
      <c r="K104" s="240"/>
    </row>
    <row r="105" spans="1:12">
      <c r="A105" s="173" t="s">
        <v>222</v>
      </c>
      <c r="B105" s="127"/>
      <c r="C105" s="85" t="s">
        <v>59</v>
      </c>
      <c r="D105" s="89" t="s">
        <v>548</v>
      </c>
      <c r="E105" s="109" t="s">
        <v>183</v>
      </c>
      <c r="F105" s="110"/>
      <c r="G105" s="110"/>
      <c r="H105" s="117">
        <f>H106+H109</f>
        <v>55000</v>
      </c>
      <c r="I105" s="117">
        <f t="shared" ref="I105:J105" si="46">I106+I109</f>
        <v>15000</v>
      </c>
      <c r="J105" s="177">
        <f t="shared" si="46"/>
        <v>15000</v>
      </c>
      <c r="K105" s="240"/>
    </row>
    <row r="106" spans="1:12">
      <c r="A106" s="174" t="s">
        <v>549</v>
      </c>
      <c r="B106" s="127"/>
      <c r="C106" s="85" t="s">
        <v>59</v>
      </c>
      <c r="D106" s="89" t="s">
        <v>548</v>
      </c>
      <c r="E106" s="98" t="s">
        <v>550</v>
      </c>
      <c r="F106" s="101"/>
      <c r="G106" s="101"/>
      <c r="H106" s="118">
        <f t="shared" ref="H106:J107" si="47">H107</f>
        <v>50000</v>
      </c>
      <c r="I106" s="118">
        <f t="shared" si="47"/>
        <v>10000</v>
      </c>
      <c r="J106" s="178">
        <f t="shared" si="47"/>
        <v>10000</v>
      </c>
      <c r="K106" s="240"/>
    </row>
    <row r="107" spans="1:12">
      <c r="A107" s="155" t="s">
        <v>72</v>
      </c>
      <c r="B107" s="127"/>
      <c r="C107" s="84" t="s">
        <v>59</v>
      </c>
      <c r="D107" s="119" t="s">
        <v>548</v>
      </c>
      <c r="E107" s="115" t="s">
        <v>550</v>
      </c>
      <c r="F107" s="102" t="s">
        <v>73</v>
      </c>
      <c r="G107" s="102"/>
      <c r="H107" s="118">
        <f t="shared" si="47"/>
        <v>50000</v>
      </c>
      <c r="I107" s="118">
        <f t="shared" si="47"/>
        <v>10000</v>
      </c>
      <c r="J107" s="178">
        <f t="shared" si="47"/>
        <v>10000</v>
      </c>
      <c r="K107" s="240"/>
    </row>
    <row r="108" spans="1:12">
      <c r="A108" s="155" t="s">
        <v>551</v>
      </c>
      <c r="B108" s="127"/>
      <c r="C108" s="84" t="s">
        <v>59</v>
      </c>
      <c r="D108" s="119" t="s">
        <v>548</v>
      </c>
      <c r="E108" s="115" t="s">
        <v>550</v>
      </c>
      <c r="F108" s="102" t="s">
        <v>552</v>
      </c>
      <c r="G108" s="102">
        <v>900100</v>
      </c>
      <c r="H108" s="118">
        <v>50000</v>
      </c>
      <c r="I108" s="118">
        <v>10000</v>
      </c>
      <c r="J108" s="178">
        <v>10000</v>
      </c>
      <c r="K108" s="240"/>
    </row>
    <row r="109" spans="1:12" ht="25.5">
      <c r="A109" s="174" t="s">
        <v>553</v>
      </c>
      <c r="B109" s="127"/>
      <c r="C109" s="85" t="s">
        <v>59</v>
      </c>
      <c r="D109" s="89" t="s">
        <v>548</v>
      </c>
      <c r="E109" s="98" t="s">
        <v>554</v>
      </c>
      <c r="F109" s="101"/>
      <c r="G109" s="101"/>
      <c r="H109" s="118">
        <f t="shared" ref="H109:J110" si="48">H110</f>
        <v>5000</v>
      </c>
      <c r="I109" s="118">
        <f t="shared" si="48"/>
        <v>5000</v>
      </c>
      <c r="J109" s="178">
        <f t="shared" si="48"/>
        <v>5000</v>
      </c>
      <c r="K109" s="240"/>
    </row>
    <row r="110" spans="1:12">
      <c r="A110" s="155" t="s">
        <v>72</v>
      </c>
      <c r="B110" s="127"/>
      <c r="C110" s="84" t="s">
        <v>59</v>
      </c>
      <c r="D110" s="119" t="s">
        <v>548</v>
      </c>
      <c r="E110" s="115" t="s">
        <v>554</v>
      </c>
      <c r="F110" s="102" t="s">
        <v>73</v>
      </c>
      <c r="G110" s="102"/>
      <c r="H110" s="118">
        <f t="shared" si="48"/>
        <v>5000</v>
      </c>
      <c r="I110" s="118">
        <f t="shared" si="48"/>
        <v>5000</v>
      </c>
      <c r="J110" s="178">
        <f t="shared" si="48"/>
        <v>5000</v>
      </c>
      <c r="K110" s="240"/>
    </row>
    <row r="111" spans="1:12">
      <c r="A111" s="155" t="s">
        <v>551</v>
      </c>
      <c r="B111" s="127"/>
      <c r="C111" s="84" t="s">
        <v>59</v>
      </c>
      <c r="D111" s="119" t="s">
        <v>548</v>
      </c>
      <c r="E111" s="115" t="s">
        <v>554</v>
      </c>
      <c r="F111" s="102" t="s">
        <v>552</v>
      </c>
      <c r="G111" s="102">
        <v>900100</v>
      </c>
      <c r="H111" s="118">
        <v>5000</v>
      </c>
      <c r="I111" s="118">
        <v>5000</v>
      </c>
      <c r="J111" s="178">
        <v>5000</v>
      </c>
      <c r="K111" s="240"/>
    </row>
    <row r="112" spans="1:12">
      <c r="A112" s="151" t="s">
        <v>77</v>
      </c>
      <c r="B112" s="89" t="s">
        <v>467</v>
      </c>
      <c r="C112" s="85">
        <v>901</v>
      </c>
      <c r="D112" s="89" t="s">
        <v>467</v>
      </c>
      <c r="E112" s="115"/>
      <c r="F112" s="102"/>
      <c r="G112" s="102"/>
      <c r="H112" s="117">
        <f>H113+H119+H145+H163+H169</f>
        <v>256405.7</v>
      </c>
      <c r="I112" s="117">
        <f t="shared" ref="I112:J112" si="49">I113+I119+I145+I163+I169</f>
        <v>240151.39999999997</v>
      </c>
      <c r="J112" s="177">
        <f t="shared" si="49"/>
        <v>238622.09999999998</v>
      </c>
      <c r="K112" s="241"/>
      <c r="L112" s="220"/>
    </row>
    <row r="113" spans="1:11">
      <c r="A113" s="175" t="s">
        <v>745</v>
      </c>
      <c r="B113" s="127"/>
      <c r="C113" s="85">
        <v>901</v>
      </c>
      <c r="D113" s="89" t="s">
        <v>467</v>
      </c>
      <c r="E113" s="98" t="s">
        <v>204</v>
      </c>
      <c r="F113" s="102"/>
      <c r="G113" s="102"/>
      <c r="H113" s="117">
        <f>H114</f>
        <v>784</v>
      </c>
      <c r="I113" s="117">
        <f t="shared" ref="I113:J115" si="50">I114</f>
        <v>784</v>
      </c>
      <c r="J113" s="177">
        <f t="shared" si="50"/>
        <v>784</v>
      </c>
      <c r="K113" s="240"/>
    </row>
    <row r="114" spans="1:11">
      <c r="A114" s="156" t="s">
        <v>113</v>
      </c>
      <c r="B114" s="127"/>
      <c r="C114" s="85">
        <v>901</v>
      </c>
      <c r="D114" s="89" t="s">
        <v>467</v>
      </c>
      <c r="E114" s="98" t="s">
        <v>398</v>
      </c>
      <c r="F114" s="102"/>
      <c r="G114" s="102"/>
      <c r="H114" s="117">
        <f>H115</f>
        <v>784</v>
      </c>
      <c r="I114" s="117">
        <f t="shared" si="50"/>
        <v>784</v>
      </c>
      <c r="J114" s="177">
        <f t="shared" si="50"/>
        <v>784</v>
      </c>
      <c r="K114" s="240"/>
    </row>
    <row r="115" spans="1:11" ht="25.5">
      <c r="A115" s="157" t="s">
        <v>391</v>
      </c>
      <c r="B115" s="127"/>
      <c r="C115" s="85">
        <v>901</v>
      </c>
      <c r="D115" s="89" t="s">
        <v>467</v>
      </c>
      <c r="E115" s="98" t="s">
        <v>396</v>
      </c>
      <c r="F115" s="102"/>
      <c r="G115" s="102"/>
      <c r="H115" s="117">
        <f>H116</f>
        <v>784</v>
      </c>
      <c r="I115" s="117">
        <f t="shared" si="50"/>
        <v>784</v>
      </c>
      <c r="J115" s="177">
        <f t="shared" si="50"/>
        <v>784</v>
      </c>
      <c r="K115" s="240"/>
    </row>
    <row r="116" spans="1:11" ht="38.25">
      <c r="A116" s="159" t="s">
        <v>393</v>
      </c>
      <c r="B116" s="127"/>
      <c r="C116" s="84">
        <v>901</v>
      </c>
      <c r="D116" s="119" t="s">
        <v>467</v>
      </c>
      <c r="E116" s="115" t="s">
        <v>468</v>
      </c>
      <c r="F116" s="102"/>
      <c r="G116" s="102"/>
      <c r="H116" s="118">
        <f>H117</f>
        <v>784</v>
      </c>
      <c r="I116" s="118">
        <f>I117</f>
        <v>784</v>
      </c>
      <c r="J116" s="178">
        <f>J117</f>
        <v>784</v>
      </c>
      <c r="K116" s="240"/>
    </row>
    <row r="117" spans="1:11" ht="25.5">
      <c r="A117" s="155" t="s">
        <v>80</v>
      </c>
      <c r="B117" s="127"/>
      <c r="C117" s="84">
        <v>901</v>
      </c>
      <c r="D117" s="119" t="s">
        <v>467</v>
      </c>
      <c r="E117" s="115" t="s">
        <v>468</v>
      </c>
      <c r="F117" s="102" t="s">
        <v>81</v>
      </c>
      <c r="G117" s="102"/>
      <c r="H117" s="118">
        <f>H118</f>
        <v>784</v>
      </c>
      <c r="I117" s="118">
        <f t="shared" ref="I117:J117" si="51">I118</f>
        <v>784</v>
      </c>
      <c r="J117" s="178">
        <f t="shared" si="51"/>
        <v>784</v>
      </c>
      <c r="K117" s="240"/>
    </row>
    <row r="118" spans="1:11">
      <c r="A118" s="155" t="s">
        <v>82</v>
      </c>
      <c r="B118" s="127"/>
      <c r="C118" s="84">
        <v>901</v>
      </c>
      <c r="D118" s="119" t="s">
        <v>467</v>
      </c>
      <c r="E118" s="115" t="s">
        <v>468</v>
      </c>
      <c r="F118" s="102" t="s">
        <v>83</v>
      </c>
      <c r="G118" s="102">
        <v>900303</v>
      </c>
      <c r="H118" s="118">
        <v>784</v>
      </c>
      <c r="I118" s="118">
        <v>784</v>
      </c>
      <c r="J118" s="178">
        <v>784</v>
      </c>
      <c r="K118" s="240"/>
    </row>
    <row r="119" spans="1:11">
      <c r="A119" s="152" t="s">
        <v>235</v>
      </c>
      <c r="B119" s="127"/>
      <c r="C119" s="85">
        <v>901</v>
      </c>
      <c r="D119" s="89" t="s">
        <v>467</v>
      </c>
      <c r="E119" s="98" t="s">
        <v>197</v>
      </c>
      <c r="F119" s="102"/>
      <c r="G119" s="102"/>
      <c r="H119" s="117">
        <f>H125+H120</f>
        <v>202985.4</v>
      </c>
      <c r="I119" s="117">
        <f t="shared" ref="I119:J119" si="52">I125+I120</f>
        <v>193002.59999999998</v>
      </c>
      <c r="J119" s="177">
        <f t="shared" si="52"/>
        <v>192157.09999999998</v>
      </c>
      <c r="K119" s="240"/>
    </row>
    <row r="120" spans="1:11">
      <c r="A120" s="152" t="s">
        <v>555</v>
      </c>
      <c r="B120" s="127"/>
      <c r="C120" s="85">
        <v>901</v>
      </c>
      <c r="D120" s="89" t="s">
        <v>467</v>
      </c>
      <c r="E120" s="98" t="s">
        <v>560</v>
      </c>
      <c r="F120" s="108"/>
      <c r="G120" s="108"/>
      <c r="H120" s="117">
        <f>H121</f>
        <v>2585.8000000000002</v>
      </c>
      <c r="I120" s="117">
        <f t="shared" ref="I120:J120" si="53">I121</f>
        <v>0</v>
      </c>
      <c r="J120" s="177">
        <f t="shared" si="53"/>
        <v>0</v>
      </c>
      <c r="K120" s="240"/>
    </row>
    <row r="121" spans="1:11" ht="25.5">
      <c r="A121" s="167" t="s">
        <v>556</v>
      </c>
      <c r="B121" s="127"/>
      <c r="C121" s="85">
        <v>901</v>
      </c>
      <c r="D121" s="89" t="s">
        <v>467</v>
      </c>
      <c r="E121" s="98" t="s">
        <v>586</v>
      </c>
      <c r="F121" s="107"/>
      <c r="G121" s="107"/>
      <c r="H121" s="117">
        <f>H122</f>
        <v>2585.8000000000002</v>
      </c>
      <c r="I121" s="117">
        <f t="shared" ref="I121:J121" si="54">I122</f>
        <v>0</v>
      </c>
      <c r="J121" s="177">
        <f t="shared" si="54"/>
        <v>0</v>
      </c>
      <c r="K121" s="240"/>
    </row>
    <row r="122" spans="1:11" ht="51">
      <c r="A122" s="160" t="s">
        <v>557</v>
      </c>
      <c r="B122" s="127"/>
      <c r="C122" s="84">
        <v>901</v>
      </c>
      <c r="D122" s="119" t="s">
        <v>467</v>
      </c>
      <c r="E122" s="115" t="s">
        <v>558</v>
      </c>
      <c r="F122" s="101"/>
      <c r="G122" s="101"/>
      <c r="H122" s="118">
        <f t="shared" ref="H122:J123" si="55">H123</f>
        <v>2585.8000000000002</v>
      </c>
      <c r="I122" s="118">
        <f t="shared" si="55"/>
        <v>0</v>
      </c>
      <c r="J122" s="178">
        <f t="shared" si="55"/>
        <v>0</v>
      </c>
      <c r="K122" s="240"/>
    </row>
    <row r="123" spans="1:11">
      <c r="A123" s="155" t="s">
        <v>68</v>
      </c>
      <c r="B123" s="127"/>
      <c r="C123" s="84">
        <v>901</v>
      </c>
      <c r="D123" s="119" t="s">
        <v>467</v>
      </c>
      <c r="E123" s="115" t="s">
        <v>558</v>
      </c>
      <c r="F123" s="102" t="s">
        <v>69</v>
      </c>
      <c r="G123" s="102"/>
      <c r="H123" s="118">
        <f t="shared" si="55"/>
        <v>2585.8000000000002</v>
      </c>
      <c r="I123" s="118">
        <f t="shared" si="55"/>
        <v>0</v>
      </c>
      <c r="J123" s="178">
        <f t="shared" si="55"/>
        <v>0</v>
      </c>
      <c r="K123" s="240"/>
    </row>
    <row r="124" spans="1:11" ht="25.5">
      <c r="A124" s="155" t="s">
        <v>70</v>
      </c>
      <c r="B124" s="127"/>
      <c r="C124" s="84">
        <v>901</v>
      </c>
      <c r="D124" s="119" t="s">
        <v>467</v>
      </c>
      <c r="E124" s="115" t="s">
        <v>558</v>
      </c>
      <c r="F124" s="102" t="s">
        <v>71</v>
      </c>
      <c r="G124" s="102">
        <v>900100</v>
      </c>
      <c r="H124" s="118">
        <v>2585.8000000000002</v>
      </c>
      <c r="I124" s="118">
        <v>0</v>
      </c>
      <c r="J124" s="178">
        <v>0</v>
      </c>
      <c r="K124" s="240"/>
    </row>
    <row r="125" spans="1:11">
      <c r="A125" s="152" t="s">
        <v>236</v>
      </c>
      <c r="B125" s="127"/>
      <c r="C125" s="85">
        <v>901</v>
      </c>
      <c r="D125" s="89" t="s">
        <v>467</v>
      </c>
      <c r="E125" s="98" t="s">
        <v>215</v>
      </c>
      <c r="F125" s="102"/>
      <c r="G125" s="102"/>
      <c r="H125" s="117">
        <f>H126</f>
        <v>200399.6</v>
      </c>
      <c r="I125" s="117">
        <f t="shared" ref="I125:J125" si="56">I126</f>
        <v>193002.59999999998</v>
      </c>
      <c r="J125" s="177">
        <f t="shared" si="56"/>
        <v>192157.09999999998</v>
      </c>
      <c r="K125" s="240"/>
    </row>
    <row r="126" spans="1:11" ht="25.5">
      <c r="A126" s="153" t="s">
        <v>237</v>
      </c>
      <c r="B126" s="127"/>
      <c r="C126" s="85">
        <v>901</v>
      </c>
      <c r="D126" s="89" t="s">
        <v>467</v>
      </c>
      <c r="E126" s="98" t="s">
        <v>216</v>
      </c>
      <c r="F126" s="102"/>
      <c r="G126" s="102"/>
      <c r="H126" s="117">
        <f>H132+H135+H142+H127</f>
        <v>200399.6</v>
      </c>
      <c r="I126" s="117">
        <f t="shared" ref="I126:J126" si="57">I132+I135+I142+I127</f>
        <v>193002.59999999998</v>
      </c>
      <c r="J126" s="177">
        <f t="shared" si="57"/>
        <v>192157.09999999998</v>
      </c>
      <c r="K126" s="240"/>
    </row>
    <row r="127" spans="1:11">
      <c r="A127" s="154" t="s">
        <v>262</v>
      </c>
      <c r="B127" s="127"/>
      <c r="C127" s="84">
        <v>901</v>
      </c>
      <c r="D127" s="235" t="s">
        <v>467</v>
      </c>
      <c r="E127" s="115" t="s">
        <v>292</v>
      </c>
      <c r="F127" s="230"/>
      <c r="G127" s="230"/>
      <c r="H127" s="225">
        <f>H128+H130</f>
        <v>30054.7</v>
      </c>
      <c r="I127" s="225">
        <f t="shared" ref="I127:J127" si="58">I128+I130</f>
        <v>26689</v>
      </c>
      <c r="J127" s="236">
        <f t="shared" si="58"/>
        <v>25843.5</v>
      </c>
      <c r="K127" s="240"/>
    </row>
    <row r="128" spans="1:11">
      <c r="A128" s="228" t="s">
        <v>68</v>
      </c>
      <c r="B128" s="127"/>
      <c r="C128" s="84">
        <v>901</v>
      </c>
      <c r="D128" s="235" t="s">
        <v>467</v>
      </c>
      <c r="E128" s="115" t="s">
        <v>292</v>
      </c>
      <c r="F128" s="230" t="s">
        <v>69</v>
      </c>
      <c r="G128" s="230"/>
      <c r="H128" s="225">
        <f>H129</f>
        <v>29994.7</v>
      </c>
      <c r="I128" s="225">
        <f t="shared" ref="I128:J128" si="59">I129</f>
        <v>26629</v>
      </c>
      <c r="J128" s="236">
        <f t="shared" si="59"/>
        <v>25783.5</v>
      </c>
      <c r="K128" s="240"/>
    </row>
    <row r="129" spans="1:11">
      <c r="A129" s="228" t="s">
        <v>70</v>
      </c>
      <c r="B129" s="127"/>
      <c r="C129" s="84">
        <v>901</v>
      </c>
      <c r="D129" s="235" t="s">
        <v>467</v>
      </c>
      <c r="E129" s="115" t="s">
        <v>292</v>
      </c>
      <c r="F129" s="230" t="s">
        <v>71</v>
      </c>
      <c r="G129" s="230">
        <v>900100</v>
      </c>
      <c r="H129" s="225">
        <v>29994.7</v>
      </c>
      <c r="I129" s="225">
        <v>26629</v>
      </c>
      <c r="J129" s="236">
        <v>25783.5</v>
      </c>
      <c r="K129" s="240"/>
    </row>
    <row r="130" spans="1:11">
      <c r="A130" s="228" t="s">
        <v>70</v>
      </c>
      <c r="B130" s="127"/>
      <c r="C130" s="84">
        <v>901</v>
      </c>
      <c r="D130" s="235" t="s">
        <v>467</v>
      </c>
      <c r="E130" s="115" t="s">
        <v>292</v>
      </c>
      <c r="F130" s="102" t="s">
        <v>73</v>
      </c>
      <c r="G130" s="102"/>
      <c r="H130" s="225">
        <f>H131</f>
        <v>60</v>
      </c>
      <c r="I130" s="225">
        <f t="shared" ref="I130:J130" si="60">I131</f>
        <v>60</v>
      </c>
      <c r="J130" s="236">
        <f t="shared" si="60"/>
        <v>60</v>
      </c>
      <c r="K130" s="240"/>
    </row>
    <row r="131" spans="1:11">
      <c r="A131" s="228" t="s">
        <v>72</v>
      </c>
      <c r="B131" s="127"/>
      <c r="C131" s="84">
        <v>901</v>
      </c>
      <c r="D131" s="235" t="s">
        <v>467</v>
      </c>
      <c r="E131" s="115" t="s">
        <v>292</v>
      </c>
      <c r="F131" s="102" t="s">
        <v>75</v>
      </c>
      <c r="G131" s="102">
        <v>900100</v>
      </c>
      <c r="H131" s="225">
        <v>60</v>
      </c>
      <c r="I131" s="225">
        <v>60</v>
      </c>
      <c r="J131" s="236">
        <v>60</v>
      </c>
      <c r="K131" s="240"/>
    </row>
    <row r="132" spans="1:11" ht="25.5">
      <c r="A132" s="160" t="s">
        <v>472</v>
      </c>
      <c r="B132" s="127"/>
      <c r="C132" s="84">
        <v>901</v>
      </c>
      <c r="D132" s="119" t="s">
        <v>467</v>
      </c>
      <c r="E132" s="76" t="s">
        <v>470</v>
      </c>
      <c r="F132" s="84"/>
      <c r="G132" s="84"/>
      <c r="H132" s="118">
        <f t="shared" ref="H132:J133" si="61">H133</f>
        <v>40301.599999999999</v>
      </c>
      <c r="I132" s="118">
        <f t="shared" si="61"/>
        <v>38224.300000000003</v>
      </c>
      <c r="J132" s="178">
        <f t="shared" si="61"/>
        <v>38224.300000000003</v>
      </c>
      <c r="K132" s="240"/>
    </row>
    <row r="133" spans="1:11" ht="25.5">
      <c r="A133" s="155" t="s">
        <v>80</v>
      </c>
      <c r="B133" s="127"/>
      <c r="C133" s="84">
        <v>901</v>
      </c>
      <c r="D133" s="119" t="s">
        <v>467</v>
      </c>
      <c r="E133" s="76" t="s">
        <v>470</v>
      </c>
      <c r="F133" s="84">
        <v>600</v>
      </c>
      <c r="G133" s="84"/>
      <c r="H133" s="118">
        <f t="shared" si="61"/>
        <v>40301.599999999999</v>
      </c>
      <c r="I133" s="118">
        <f t="shared" si="61"/>
        <v>38224.300000000003</v>
      </c>
      <c r="J133" s="178">
        <f t="shared" si="61"/>
        <v>38224.300000000003</v>
      </c>
      <c r="K133" s="240"/>
    </row>
    <row r="134" spans="1:11">
      <c r="A134" s="155" t="s">
        <v>82</v>
      </c>
      <c r="B134" s="127"/>
      <c r="C134" s="84">
        <v>901</v>
      </c>
      <c r="D134" s="119" t="s">
        <v>467</v>
      </c>
      <c r="E134" s="76" t="s">
        <v>470</v>
      </c>
      <c r="F134" s="84">
        <v>610</v>
      </c>
      <c r="G134" s="102">
        <v>900100</v>
      </c>
      <c r="H134" s="118">
        <v>40301.599999999999</v>
      </c>
      <c r="I134" s="118">
        <v>38224.300000000003</v>
      </c>
      <c r="J134" s="178">
        <v>38224.300000000003</v>
      </c>
      <c r="K134" s="240"/>
    </row>
    <row r="135" spans="1:11" ht="25.5">
      <c r="A135" s="160" t="s">
        <v>469</v>
      </c>
      <c r="B135" s="127"/>
      <c r="C135" s="84">
        <v>901</v>
      </c>
      <c r="D135" s="119" t="s">
        <v>467</v>
      </c>
      <c r="E135" s="76" t="s">
        <v>471</v>
      </c>
      <c r="F135" s="101"/>
      <c r="G135" s="101"/>
      <c r="H135" s="118">
        <f t="shared" ref="H135:J135" si="62">H136+H138+H140</f>
        <v>129828.5</v>
      </c>
      <c r="I135" s="118">
        <f t="shared" si="62"/>
        <v>127874.5</v>
      </c>
      <c r="J135" s="178">
        <f t="shared" si="62"/>
        <v>127874.5</v>
      </c>
      <c r="K135" s="240"/>
    </row>
    <row r="136" spans="1:11" ht="38.25">
      <c r="A136" s="155" t="s">
        <v>63</v>
      </c>
      <c r="B136" s="127"/>
      <c r="C136" s="84">
        <v>901</v>
      </c>
      <c r="D136" s="119" t="s">
        <v>467</v>
      </c>
      <c r="E136" s="76" t="s">
        <v>471</v>
      </c>
      <c r="F136" s="102" t="s">
        <v>64</v>
      </c>
      <c r="G136" s="102"/>
      <c r="H136" s="118">
        <f>H137</f>
        <v>116874.8</v>
      </c>
      <c r="I136" s="118">
        <f t="shared" ref="I136:J136" si="63">I137</f>
        <v>116874.8</v>
      </c>
      <c r="J136" s="178">
        <f t="shared" si="63"/>
        <v>116874.8</v>
      </c>
      <c r="K136" s="240"/>
    </row>
    <row r="137" spans="1:11">
      <c r="A137" s="155" t="s">
        <v>78</v>
      </c>
      <c r="B137" s="127"/>
      <c r="C137" s="84">
        <v>901</v>
      </c>
      <c r="D137" s="119" t="s">
        <v>467</v>
      </c>
      <c r="E137" s="76" t="s">
        <v>471</v>
      </c>
      <c r="F137" s="102" t="s">
        <v>79</v>
      </c>
      <c r="G137" s="102">
        <v>900100</v>
      </c>
      <c r="H137" s="118">
        <v>116874.8</v>
      </c>
      <c r="I137" s="118">
        <v>116874.8</v>
      </c>
      <c r="J137" s="178">
        <v>116874.8</v>
      </c>
      <c r="K137" s="240"/>
    </row>
    <row r="138" spans="1:11">
      <c r="A138" s="155" t="s">
        <v>68</v>
      </c>
      <c r="B138" s="127"/>
      <c r="C138" s="84">
        <v>901</v>
      </c>
      <c r="D138" s="119" t="s">
        <v>467</v>
      </c>
      <c r="E138" s="76" t="s">
        <v>471</v>
      </c>
      <c r="F138" s="102" t="s">
        <v>69</v>
      </c>
      <c r="G138" s="102"/>
      <c r="H138" s="118">
        <f>H139</f>
        <v>12814.7</v>
      </c>
      <c r="I138" s="118">
        <f t="shared" ref="I138:J138" si="64">I139</f>
        <v>10860.7</v>
      </c>
      <c r="J138" s="178">
        <f t="shared" si="64"/>
        <v>10860.7</v>
      </c>
      <c r="K138" s="240"/>
    </row>
    <row r="139" spans="1:11" ht="25.5">
      <c r="A139" s="155" t="s">
        <v>70</v>
      </c>
      <c r="B139" s="127"/>
      <c r="C139" s="84">
        <v>901</v>
      </c>
      <c r="D139" s="119" t="s">
        <v>467</v>
      </c>
      <c r="E139" s="76" t="s">
        <v>471</v>
      </c>
      <c r="F139" s="102" t="s">
        <v>71</v>
      </c>
      <c r="G139" s="102">
        <v>900100</v>
      </c>
      <c r="H139" s="118">
        <v>12814.7</v>
      </c>
      <c r="I139" s="118">
        <v>10860.7</v>
      </c>
      <c r="J139" s="236">
        <v>10860.7</v>
      </c>
      <c r="K139" s="240"/>
    </row>
    <row r="140" spans="1:11">
      <c r="A140" s="155" t="s">
        <v>72</v>
      </c>
      <c r="B140" s="127"/>
      <c r="C140" s="84">
        <v>901</v>
      </c>
      <c r="D140" s="119" t="s">
        <v>467</v>
      </c>
      <c r="E140" s="76" t="s">
        <v>471</v>
      </c>
      <c r="F140" s="102" t="s">
        <v>73</v>
      </c>
      <c r="G140" s="102"/>
      <c r="H140" s="118">
        <f>H141</f>
        <v>139</v>
      </c>
      <c r="I140" s="118">
        <f t="shared" ref="I140:J140" si="65">I141</f>
        <v>139</v>
      </c>
      <c r="J140" s="178">
        <f t="shared" si="65"/>
        <v>139</v>
      </c>
      <c r="K140" s="240"/>
    </row>
    <row r="141" spans="1:11">
      <c r="A141" s="155" t="s">
        <v>74</v>
      </c>
      <c r="B141" s="127"/>
      <c r="C141" s="84">
        <v>901</v>
      </c>
      <c r="D141" s="119" t="s">
        <v>467</v>
      </c>
      <c r="E141" s="76" t="s">
        <v>471</v>
      </c>
      <c r="F141" s="102" t="s">
        <v>75</v>
      </c>
      <c r="G141" s="102">
        <v>900100</v>
      </c>
      <c r="H141" s="118">
        <v>139</v>
      </c>
      <c r="I141" s="118">
        <v>139</v>
      </c>
      <c r="J141" s="178">
        <v>139</v>
      </c>
      <c r="K141" s="240"/>
    </row>
    <row r="142" spans="1:11">
      <c r="A142" s="155" t="s">
        <v>776</v>
      </c>
      <c r="B142" s="127"/>
      <c r="C142" s="84">
        <v>901</v>
      </c>
      <c r="D142" s="119" t="s">
        <v>467</v>
      </c>
      <c r="E142" s="76" t="s">
        <v>775</v>
      </c>
      <c r="F142" s="102"/>
      <c r="G142" s="102"/>
      <c r="H142" s="118">
        <f>H143</f>
        <v>214.8</v>
      </c>
      <c r="I142" s="118">
        <f t="shared" ref="I142:J143" si="66">I143</f>
        <v>214.8</v>
      </c>
      <c r="J142" s="178">
        <f t="shared" si="66"/>
        <v>214.8</v>
      </c>
      <c r="K142" s="240"/>
    </row>
    <row r="143" spans="1:11">
      <c r="A143" s="155" t="s">
        <v>72</v>
      </c>
      <c r="B143" s="127"/>
      <c r="C143" s="84">
        <v>901</v>
      </c>
      <c r="D143" s="119" t="s">
        <v>467</v>
      </c>
      <c r="E143" s="76" t="s">
        <v>775</v>
      </c>
      <c r="F143" s="102">
        <v>800</v>
      </c>
      <c r="G143" s="102"/>
      <c r="H143" s="118">
        <f>H144</f>
        <v>214.8</v>
      </c>
      <c r="I143" s="118">
        <f t="shared" si="66"/>
        <v>214.8</v>
      </c>
      <c r="J143" s="178">
        <f t="shared" si="66"/>
        <v>214.8</v>
      </c>
      <c r="K143" s="240"/>
    </row>
    <row r="144" spans="1:11">
      <c r="A144" s="155" t="s">
        <v>74</v>
      </c>
      <c r="B144" s="127"/>
      <c r="C144" s="84">
        <v>901</v>
      </c>
      <c r="D144" s="119" t="s">
        <v>467</v>
      </c>
      <c r="E144" s="76" t="s">
        <v>775</v>
      </c>
      <c r="F144" s="102">
        <v>850</v>
      </c>
      <c r="G144" s="102">
        <v>900100</v>
      </c>
      <c r="H144" s="118">
        <v>214.8</v>
      </c>
      <c r="I144" s="118">
        <v>214.8</v>
      </c>
      <c r="J144" s="178">
        <v>214.8</v>
      </c>
      <c r="K144" s="240"/>
    </row>
    <row r="145" spans="1:11" ht="25.5">
      <c r="A145" s="157" t="s">
        <v>263</v>
      </c>
      <c r="B145" s="127"/>
      <c r="C145" s="85">
        <v>901</v>
      </c>
      <c r="D145" s="89" t="s">
        <v>467</v>
      </c>
      <c r="E145" s="98" t="s">
        <v>177</v>
      </c>
      <c r="F145" s="102"/>
      <c r="G145" s="102"/>
      <c r="H145" s="117">
        <f>H154+H146</f>
        <v>1210</v>
      </c>
      <c r="I145" s="117">
        <f>I154+I146</f>
        <v>905</v>
      </c>
      <c r="J145" s="177">
        <f>J154+J146</f>
        <v>281</v>
      </c>
      <c r="K145" s="240"/>
    </row>
    <row r="146" spans="1:11" ht="38.25">
      <c r="A146" s="157" t="s">
        <v>264</v>
      </c>
      <c r="B146" s="127"/>
      <c r="C146" s="85">
        <v>901</v>
      </c>
      <c r="D146" s="89" t="s">
        <v>467</v>
      </c>
      <c r="E146" s="98" t="s">
        <v>178</v>
      </c>
      <c r="F146" s="107"/>
      <c r="G146" s="107"/>
      <c r="H146" s="117">
        <f>H147</f>
        <v>250</v>
      </c>
      <c r="I146" s="117">
        <f t="shared" ref="I146:J146" si="67">I147</f>
        <v>250</v>
      </c>
      <c r="J146" s="177">
        <f t="shared" si="67"/>
        <v>250</v>
      </c>
      <c r="K146" s="240"/>
    </row>
    <row r="147" spans="1:11" ht="25.5">
      <c r="A147" s="170" t="s">
        <v>561</v>
      </c>
      <c r="B147" s="127"/>
      <c r="C147" s="85">
        <v>901</v>
      </c>
      <c r="D147" s="89" t="s">
        <v>467</v>
      </c>
      <c r="E147" s="98" t="s">
        <v>562</v>
      </c>
      <c r="F147" s="102"/>
      <c r="G147" s="102"/>
      <c r="H147" s="118">
        <f>H148+H151</f>
        <v>250</v>
      </c>
      <c r="I147" s="118">
        <f t="shared" ref="I147:J147" si="68">I148+I151</f>
        <v>250</v>
      </c>
      <c r="J147" s="178">
        <f t="shared" si="68"/>
        <v>250</v>
      </c>
      <c r="K147" s="240"/>
    </row>
    <row r="148" spans="1:11" ht="102">
      <c r="A148" s="155" t="s">
        <v>563</v>
      </c>
      <c r="B148" s="127"/>
      <c r="C148" s="84">
        <v>901</v>
      </c>
      <c r="D148" s="119" t="s">
        <v>467</v>
      </c>
      <c r="E148" s="115" t="s">
        <v>564</v>
      </c>
      <c r="F148" s="102"/>
      <c r="G148" s="102"/>
      <c r="H148" s="118">
        <f t="shared" ref="H148:J149" si="69">H149</f>
        <v>50</v>
      </c>
      <c r="I148" s="118">
        <f t="shared" si="69"/>
        <v>50</v>
      </c>
      <c r="J148" s="178">
        <f t="shared" si="69"/>
        <v>50</v>
      </c>
      <c r="K148" s="240"/>
    </row>
    <row r="149" spans="1:11">
      <c r="A149" s="155" t="s">
        <v>68</v>
      </c>
      <c r="B149" s="127"/>
      <c r="C149" s="84">
        <v>901</v>
      </c>
      <c r="D149" s="119" t="s">
        <v>467</v>
      </c>
      <c r="E149" s="115" t="s">
        <v>564</v>
      </c>
      <c r="F149" s="102" t="s">
        <v>69</v>
      </c>
      <c r="G149" s="102"/>
      <c r="H149" s="118">
        <f t="shared" si="69"/>
        <v>50</v>
      </c>
      <c r="I149" s="118">
        <f t="shared" si="69"/>
        <v>50</v>
      </c>
      <c r="J149" s="178">
        <f t="shared" si="69"/>
        <v>50</v>
      </c>
      <c r="K149" s="240"/>
    </row>
    <row r="150" spans="1:11" ht="25.5">
      <c r="A150" s="155" t="s">
        <v>70</v>
      </c>
      <c r="B150" s="127"/>
      <c r="C150" s="84">
        <v>901</v>
      </c>
      <c r="D150" s="119" t="s">
        <v>467</v>
      </c>
      <c r="E150" s="115" t="s">
        <v>564</v>
      </c>
      <c r="F150" s="102" t="s">
        <v>71</v>
      </c>
      <c r="G150" s="102">
        <v>900100</v>
      </c>
      <c r="H150" s="118">
        <v>50</v>
      </c>
      <c r="I150" s="118">
        <v>50</v>
      </c>
      <c r="J150" s="178">
        <v>50</v>
      </c>
      <c r="K150" s="240"/>
    </row>
    <row r="151" spans="1:11" ht="76.5">
      <c r="A151" s="155" t="s">
        <v>565</v>
      </c>
      <c r="B151" s="127"/>
      <c r="C151" s="84">
        <v>901</v>
      </c>
      <c r="D151" s="119" t="s">
        <v>467</v>
      </c>
      <c r="E151" s="115" t="s">
        <v>566</v>
      </c>
      <c r="F151" s="102"/>
      <c r="G151" s="102"/>
      <c r="H151" s="118">
        <f t="shared" ref="H151:J152" si="70">H152</f>
        <v>200</v>
      </c>
      <c r="I151" s="118">
        <f t="shared" si="70"/>
        <v>200</v>
      </c>
      <c r="J151" s="178">
        <f t="shared" si="70"/>
        <v>200</v>
      </c>
      <c r="K151" s="240"/>
    </row>
    <row r="152" spans="1:11">
      <c r="A152" s="155" t="s">
        <v>68</v>
      </c>
      <c r="B152" s="127"/>
      <c r="C152" s="84">
        <v>901</v>
      </c>
      <c r="D152" s="119" t="s">
        <v>467</v>
      </c>
      <c r="E152" s="115" t="s">
        <v>566</v>
      </c>
      <c r="F152" s="102" t="s">
        <v>69</v>
      </c>
      <c r="G152" s="102"/>
      <c r="H152" s="118">
        <f t="shared" si="70"/>
        <v>200</v>
      </c>
      <c r="I152" s="118">
        <f t="shared" si="70"/>
        <v>200</v>
      </c>
      <c r="J152" s="178">
        <f t="shared" si="70"/>
        <v>200</v>
      </c>
      <c r="K152" s="240"/>
    </row>
    <row r="153" spans="1:11" ht="25.5">
      <c r="A153" s="155" t="s">
        <v>70</v>
      </c>
      <c r="B153" s="127"/>
      <c r="C153" s="84">
        <v>901</v>
      </c>
      <c r="D153" s="119" t="s">
        <v>467</v>
      </c>
      <c r="E153" s="115" t="s">
        <v>566</v>
      </c>
      <c r="F153" s="102" t="s">
        <v>71</v>
      </c>
      <c r="G153" s="102">
        <v>900100</v>
      </c>
      <c r="H153" s="118">
        <v>200</v>
      </c>
      <c r="I153" s="118">
        <v>200</v>
      </c>
      <c r="J153" s="178">
        <v>200</v>
      </c>
      <c r="K153" s="240"/>
    </row>
    <row r="154" spans="1:11">
      <c r="A154" s="157" t="s">
        <v>114</v>
      </c>
      <c r="B154" s="127"/>
      <c r="C154" s="85">
        <v>901</v>
      </c>
      <c r="D154" s="89" t="s">
        <v>467</v>
      </c>
      <c r="E154" s="98" t="s">
        <v>475</v>
      </c>
      <c r="F154" s="120"/>
      <c r="G154" s="120"/>
      <c r="H154" s="117">
        <f>H155+H159</f>
        <v>960</v>
      </c>
      <c r="I154" s="117">
        <f t="shared" ref="I154:J154" si="71">I155+I159</f>
        <v>655</v>
      </c>
      <c r="J154" s="177">
        <f t="shared" si="71"/>
        <v>31</v>
      </c>
      <c r="K154" s="240"/>
    </row>
    <row r="155" spans="1:11" ht="25.5">
      <c r="A155" s="168" t="s">
        <v>473</v>
      </c>
      <c r="B155" s="127"/>
      <c r="C155" s="85">
        <v>901</v>
      </c>
      <c r="D155" s="89" t="s">
        <v>467</v>
      </c>
      <c r="E155" s="98" t="s">
        <v>476</v>
      </c>
      <c r="F155" s="106"/>
      <c r="G155" s="106"/>
      <c r="H155" s="117">
        <f t="shared" ref="H155:J157" si="72">H156</f>
        <v>8</v>
      </c>
      <c r="I155" s="117">
        <f t="shared" si="72"/>
        <v>655</v>
      </c>
      <c r="J155" s="177">
        <f t="shared" si="72"/>
        <v>31</v>
      </c>
      <c r="K155" s="240"/>
    </row>
    <row r="156" spans="1:11" ht="25.5">
      <c r="A156" s="176" t="s">
        <v>474</v>
      </c>
      <c r="B156" s="127"/>
      <c r="C156" s="84">
        <v>901</v>
      </c>
      <c r="D156" s="119" t="s">
        <v>467</v>
      </c>
      <c r="E156" s="115" t="s">
        <v>477</v>
      </c>
      <c r="F156" s="102"/>
      <c r="G156" s="102"/>
      <c r="H156" s="118">
        <f t="shared" si="72"/>
        <v>8</v>
      </c>
      <c r="I156" s="118">
        <f t="shared" si="72"/>
        <v>655</v>
      </c>
      <c r="J156" s="178">
        <f t="shared" si="72"/>
        <v>31</v>
      </c>
      <c r="K156" s="240"/>
    </row>
    <row r="157" spans="1:11">
      <c r="A157" s="155" t="s">
        <v>68</v>
      </c>
      <c r="B157" s="127"/>
      <c r="C157" s="84">
        <v>901</v>
      </c>
      <c r="D157" s="119" t="s">
        <v>467</v>
      </c>
      <c r="E157" s="115" t="s">
        <v>477</v>
      </c>
      <c r="F157" s="102" t="s">
        <v>69</v>
      </c>
      <c r="G157" s="102"/>
      <c r="H157" s="118">
        <f t="shared" si="72"/>
        <v>8</v>
      </c>
      <c r="I157" s="118">
        <f t="shared" si="72"/>
        <v>655</v>
      </c>
      <c r="J157" s="178">
        <f t="shared" si="72"/>
        <v>31</v>
      </c>
      <c r="K157" s="240"/>
    </row>
    <row r="158" spans="1:11" ht="25.5">
      <c r="A158" s="155" t="s">
        <v>70</v>
      </c>
      <c r="B158" s="127"/>
      <c r="C158" s="84">
        <v>901</v>
      </c>
      <c r="D158" s="119" t="s">
        <v>467</v>
      </c>
      <c r="E158" s="115" t="s">
        <v>477</v>
      </c>
      <c r="F158" s="102" t="s">
        <v>71</v>
      </c>
      <c r="G158" s="102">
        <v>900203</v>
      </c>
      <c r="H158" s="118">
        <v>8</v>
      </c>
      <c r="I158" s="118">
        <v>655</v>
      </c>
      <c r="J158" s="178">
        <v>31</v>
      </c>
      <c r="K158" s="240"/>
    </row>
    <row r="159" spans="1:11">
      <c r="A159" s="170" t="s">
        <v>567</v>
      </c>
      <c r="B159" s="127"/>
      <c r="C159" s="85">
        <v>901</v>
      </c>
      <c r="D159" s="89" t="s">
        <v>467</v>
      </c>
      <c r="E159" s="98" t="s">
        <v>569</v>
      </c>
      <c r="F159" s="102"/>
      <c r="G159" s="102"/>
      <c r="H159" s="117">
        <f>H160</f>
        <v>952</v>
      </c>
      <c r="I159" s="117">
        <f t="shared" ref="I159:J159" si="73">I160</f>
        <v>0</v>
      </c>
      <c r="J159" s="177">
        <f t="shared" si="73"/>
        <v>0</v>
      </c>
      <c r="K159" s="240"/>
    </row>
    <row r="160" spans="1:11">
      <c r="A160" s="155" t="s">
        <v>568</v>
      </c>
      <c r="B160" s="127"/>
      <c r="C160" s="84">
        <v>901</v>
      </c>
      <c r="D160" s="119" t="s">
        <v>467</v>
      </c>
      <c r="E160" s="115" t="s">
        <v>570</v>
      </c>
      <c r="F160" s="102"/>
      <c r="G160" s="102"/>
      <c r="H160" s="118">
        <f t="shared" ref="H160:J161" si="74">H161</f>
        <v>952</v>
      </c>
      <c r="I160" s="118">
        <f t="shared" si="74"/>
        <v>0</v>
      </c>
      <c r="J160" s="178">
        <f t="shared" si="74"/>
        <v>0</v>
      </c>
      <c r="K160" s="240"/>
    </row>
    <row r="161" spans="1:11">
      <c r="A161" s="155" t="s">
        <v>68</v>
      </c>
      <c r="B161" s="127"/>
      <c r="C161" s="84">
        <v>901</v>
      </c>
      <c r="D161" s="119" t="s">
        <v>467</v>
      </c>
      <c r="E161" s="115" t="s">
        <v>570</v>
      </c>
      <c r="F161" s="102" t="s">
        <v>69</v>
      </c>
      <c r="G161" s="102"/>
      <c r="H161" s="118">
        <f t="shared" si="74"/>
        <v>952</v>
      </c>
      <c r="I161" s="118">
        <f t="shared" si="74"/>
        <v>0</v>
      </c>
      <c r="J161" s="178">
        <f t="shared" si="74"/>
        <v>0</v>
      </c>
      <c r="K161" s="240"/>
    </row>
    <row r="162" spans="1:11" ht="25.5">
      <c r="A162" s="155" t="s">
        <v>70</v>
      </c>
      <c r="B162" s="127"/>
      <c r="C162" s="84">
        <v>901</v>
      </c>
      <c r="D162" s="119" t="s">
        <v>467</v>
      </c>
      <c r="E162" s="115" t="s">
        <v>570</v>
      </c>
      <c r="F162" s="102" t="s">
        <v>71</v>
      </c>
      <c r="G162" s="102">
        <v>900203</v>
      </c>
      <c r="H162" s="118">
        <v>952</v>
      </c>
      <c r="I162" s="118">
        <v>0</v>
      </c>
      <c r="J162" s="178">
        <v>0</v>
      </c>
      <c r="K162" s="240"/>
    </row>
    <row r="163" spans="1:11">
      <c r="A163" s="170" t="s">
        <v>436</v>
      </c>
      <c r="B163" s="127"/>
      <c r="C163" s="85">
        <v>901</v>
      </c>
      <c r="D163" s="89" t="s">
        <v>467</v>
      </c>
      <c r="E163" s="98" t="s">
        <v>181</v>
      </c>
      <c r="F163" s="106"/>
      <c r="G163" s="106"/>
      <c r="H163" s="117">
        <f>H164</f>
        <v>50426.3</v>
      </c>
      <c r="I163" s="117">
        <f t="shared" ref="I163:J165" si="75">I164</f>
        <v>45400</v>
      </c>
      <c r="J163" s="177">
        <f t="shared" si="75"/>
        <v>45400</v>
      </c>
      <c r="K163" s="240"/>
    </row>
    <row r="164" spans="1:11" ht="51">
      <c r="A164" s="152" t="s">
        <v>478</v>
      </c>
      <c r="B164" s="127"/>
      <c r="C164" s="85">
        <v>901</v>
      </c>
      <c r="D164" s="89" t="s">
        <v>467</v>
      </c>
      <c r="E164" s="98" t="s">
        <v>182</v>
      </c>
      <c r="F164" s="106"/>
      <c r="G164" s="106"/>
      <c r="H164" s="117">
        <f>H165</f>
        <v>50426.3</v>
      </c>
      <c r="I164" s="117">
        <f t="shared" si="75"/>
        <v>45400</v>
      </c>
      <c r="J164" s="177">
        <f t="shared" si="75"/>
        <v>45400</v>
      </c>
      <c r="K164" s="240"/>
    </row>
    <row r="165" spans="1:11" ht="25.5">
      <c r="A165" s="152" t="s">
        <v>479</v>
      </c>
      <c r="B165" s="127"/>
      <c r="C165" s="85">
        <v>901</v>
      </c>
      <c r="D165" s="89" t="s">
        <v>467</v>
      </c>
      <c r="E165" s="98" t="s">
        <v>227</v>
      </c>
      <c r="F165" s="106"/>
      <c r="G165" s="106"/>
      <c r="H165" s="117">
        <f>H166</f>
        <v>50426.3</v>
      </c>
      <c r="I165" s="117">
        <f t="shared" si="75"/>
        <v>45400</v>
      </c>
      <c r="J165" s="177">
        <f t="shared" si="75"/>
        <v>45400</v>
      </c>
      <c r="K165" s="240"/>
    </row>
    <row r="166" spans="1:11" ht="25.5">
      <c r="A166" s="179" t="s">
        <v>480</v>
      </c>
      <c r="B166" s="127"/>
      <c r="C166" s="84">
        <v>901</v>
      </c>
      <c r="D166" s="119" t="s">
        <v>467</v>
      </c>
      <c r="E166" s="115" t="s">
        <v>481</v>
      </c>
      <c r="F166" s="102"/>
      <c r="G166" s="102"/>
      <c r="H166" s="118">
        <f t="shared" ref="H166:J167" si="76">H167</f>
        <v>50426.3</v>
      </c>
      <c r="I166" s="118">
        <f t="shared" si="76"/>
        <v>45400</v>
      </c>
      <c r="J166" s="178">
        <f t="shared" si="76"/>
        <v>45400</v>
      </c>
      <c r="K166" s="240"/>
    </row>
    <row r="167" spans="1:11" ht="25.5">
      <c r="A167" s="155" t="s">
        <v>80</v>
      </c>
      <c r="B167" s="127"/>
      <c r="C167" s="84">
        <v>901</v>
      </c>
      <c r="D167" s="119" t="s">
        <v>467</v>
      </c>
      <c r="E167" s="115" t="s">
        <v>481</v>
      </c>
      <c r="F167" s="102" t="s">
        <v>81</v>
      </c>
      <c r="G167" s="102"/>
      <c r="H167" s="118">
        <f t="shared" si="76"/>
        <v>50426.3</v>
      </c>
      <c r="I167" s="118">
        <f t="shared" si="76"/>
        <v>45400</v>
      </c>
      <c r="J167" s="178">
        <f t="shared" si="76"/>
        <v>45400</v>
      </c>
      <c r="K167" s="240"/>
    </row>
    <row r="168" spans="1:11">
      <c r="A168" s="155" t="s">
        <v>82</v>
      </c>
      <c r="B168" s="127"/>
      <c r="C168" s="84">
        <v>901</v>
      </c>
      <c r="D168" s="119" t="s">
        <v>467</v>
      </c>
      <c r="E168" s="115" t="s">
        <v>481</v>
      </c>
      <c r="F168" s="102" t="s">
        <v>83</v>
      </c>
      <c r="G168" s="102">
        <v>900100</v>
      </c>
      <c r="H168" s="118">
        <v>50426.3</v>
      </c>
      <c r="I168" s="118">
        <v>45400</v>
      </c>
      <c r="J168" s="178">
        <v>45400</v>
      </c>
      <c r="K168" s="240"/>
    </row>
    <row r="169" spans="1:11">
      <c r="A169" s="173" t="s">
        <v>222</v>
      </c>
      <c r="B169" s="273"/>
      <c r="C169" s="85">
        <v>901</v>
      </c>
      <c r="D169" s="234" t="s">
        <v>467</v>
      </c>
      <c r="E169" s="98" t="s">
        <v>183</v>
      </c>
      <c r="F169" s="232"/>
      <c r="G169" s="232"/>
      <c r="H169" s="233">
        <f>H170</f>
        <v>1000</v>
      </c>
      <c r="I169" s="233">
        <f t="shared" ref="I169:J171" si="77">I170</f>
        <v>59.8</v>
      </c>
      <c r="J169" s="248">
        <f t="shared" si="77"/>
        <v>0</v>
      </c>
      <c r="K169" s="240"/>
    </row>
    <row r="170" spans="1:11">
      <c r="A170" s="170" t="s">
        <v>882</v>
      </c>
      <c r="B170" s="127"/>
      <c r="C170" s="85">
        <v>901</v>
      </c>
      <c r="D170" s="234" t="s">
        <v>467</v>
      </c>
      <c r="E170" s="98" t="s">
        <v>883</v>
      </c>
      <c r="F170" s="102"/>
      <c r="G170" s="102"/>
      <c r="H170" s="117">
        <f>H171</f>
        <v>1000</v>
      </c>
      <c r="I170" s="117">
        <f t="shared" si="77"/>
        <v>59.8</v>
      </c>
      <c r="J170" s="177">
        <f t="shared" si="77"/>
        <v>0</v>
      </c>
      <c r="K170" s="240"/>
    </row>
    <row r="171" spans="1:11">
      <c r="A171" s="155" t="s">
        <v>72</v>
      </c>
      <c r="B171" s="127"/>
      <c r="C171" s="84">
        <v>901</v>
      </c>
      <c r="D171" s="235" t="s">
        <v>467</v>
      </c>
      <c r="E171" s="115" t="s">
        <v>883</v>
      </c>
      <c r="F171" s="102">
        <v>800</v>
      </c>
      <c r="G171" s="102"/>
      <c r="H171" s="118">
        <f>H172</f>
        <v>1000</v>
      </c>
      <c r="I171" s="118">
        <f t="shared" si="77"/>
        <v>59.8</v>
      </c>
      <c r="J171" s="178">
        <f t="shared" si="77"/>
        <v>0</v>
      </c>
      <c r="K171" s="240"/>
    </row>
    <row r="172" spans="1:11">
      <c r="A172" s="155" t="s">
        <v>752</v>
      </c>
      <c r="B172" s="127"/>
      <c r="C172" s="84">
        <v>901</v>
      </c>
      <c r="D172" s="235" t="s">
        <v>467</v>
      </c>
      <c r="E172" s="115" t="s">
        <v>883</v>
      </c>
      <c r="F172" s="102">
        <v>830</v>
      </c>
      <c r="G172" s="102">
        <v>900100</v>
      </c>
      <c r="H172" s="118">
        <v>1000</v>
      </c>
      <c r="I172" s="118">
        <v>59.8</v>
      </c>
      <c r="J172" s="178">
        <v>0</v>
      </c>
      <c r="K172" s="240"/>
    </row>
    <row r="173" spans="1:11">
      <c r="A173" s="170" t="s">
        <v>677</v>
      </c>
      <c r="B173" s="127"/>
      <c r="C173" s="85">
        <v>901</v>
      </c>
      <c r="D173" s="89" t="s">
        <v>676</v>
      </c>
      <c r="E173" s="100"/>
      <c r="F173" s="102"/>
      <c r="G173" s="102"/>
      <c r="H173" s="117">
        <f>H174</f>
        <v>60</v>
      </c>
      <c r="I173" s="117">
        <f t="shared" ref="I173:J177" si="78">I174</f>
        <v>60</v>
      </c>
      <c r="J173" s="177">
        <f t="shared" si="78"/>
        <v>60</v>
      </c>
      <c r="K173" s="240"/>
    </row>
    <row r="174" spans="1:11">
      <c r="A174" s="151" t="s">
        <v>84</v>
      </c>
      <c r="B174" s="127"/>
      <c r="C174" s="85">
        <v>901</v>
      </c>
      <c r="D174" s="89" t="s">
        <v>483</v>
      </c>
      <c r="E174" s="115"/>
      <c r="F174" s="102"/>
      <c r="G174" s="102"/>
      <c r="H174" s="117">
        <f>H175</f>
        <v>60</v>
      </c>
      <c r="I174" s="117">
        <f t="shared" si="78"/>
        <v>60</v>
      </c>
      <c r="J174" s="177">
        <f t="shared" si="78"/>
        <v>60</v>
      </c>
      <c r="K174" s="240"/>
    </row>
    <row r="175" spans="1:11">
      <c r="A175" s="152" t="s">
        <v>235</v>
      </c>
      <c r="B175" s="127"/>
      <c r="C175" s="85">
        <v>901</v>
      </c>
      <c r="D175" s="89" t="s">
        <v>483</v>
      </c>
      <c r="E175" s="98" t="s">
        <v>197</v>
      </c>
      <c r="F175" s="102"/>
      <c r="G175" s="102"/>
      <c r="H175" s="117">
        <f>H176</f>
        <v>60</v>
      </c>
      <c r="I175" s="117">
        <f t="shared" si="78"/>
        <v>60</v>
      </c>
      <c r="J175" s="177">
        <f t="shared" si="78"/>
        <v>60</v>
      </c>
      <c r="K175" s="240"/>
    </row>
    <row r="176" spans="1:11">
      <c r="A176" s="152" t="s">
        <v>236</v>
      </c>
      <c r="B176" s="127"/>
      <c r="C176" s="85">
        <v>901</v>
      </c>
      <c r="D176" s="89" t="s">
        <v>483</v>
      </c>
      <c r="E176" s="98" t="s">
        <v>215</v>
      </c>
      <c r="F176" s="102"/>
      <c r="G176" s="102"/>
      <c r="H176" s="117">
        <f>H177</f>
        <v>60</v>
      </c>
      <c r="I176" s="117">
        <f t="shared" si="78"/>
        <v>60</v>
      </c>
      <c r="J176" s="177">
        <f t="shared" si="78"/>
        <v>60</v>
      </c>
      <c r="K176" s="240"/>
    </row>
    <row r="177" spans="1:11" ht="25.5">
      <c r="A177" s="153" t="s">
        <v>237</v>
      </c>
      <c r="B177" s="127"/>
      <c r="C177" s="85">
        <v>901</v>
      </c>
      <c r="D177" s="89" t="s">
        <v>483</v>
      </c>
      <c r="E177" s="98" t="s">
        <v>216</v>
      </c>
      <c r="F177" s="102"/>
      <c r="G177" s="102"/>
      <c r="H177" s="117">
        <f>H178</f>
        <v>60</v>
      </c>
      <c r="I177" s="117">
        <f t="shared" si="78"/>
        <v>60</v>
      </c>
      <c r="J177" s="177">
        <f t="shared" si="78"/>
        <v>60</v>
      </c>
      <c r="K177" s="240"/>
    </row>
    <row r="178" spans="1:11">
      <c r="A178" s="160" t="s">
        <v>482</v>
      </c>
      <c r="B178" s="127"/>
      <c r="C178" s="84">
        <v>901</v>
      </c>
      <c r="D178" s="119" t="s">
        <v>483</v>
      </c>
      <c r="E178" s="76" t="s">
        <v>484</v>
      </c>
      <c r="F178" s="101"/>
      <c r="G178" s="101"/>
      <c r="H178" s="118">
        <f t="shared" ref="H178:J179" si="79">H179</f>
        <v>60</v>
      </c>
      <c r="I178" s="118">
        <f t="shared" si="79"/>
        <v>60</v>
      </c>
      <c r="J178" s="178">
        <f t="shared" si="79"/>
        <v>60</v>
      </c>
      <c r="K178" s="240"/>
    </row>
    <row r="179" spans="1:11">
      <c r="A179" s="155" t="s">
        <v>68</v>
      </c>
      <c r="B179" s="127"/>
      <c r="C179" s="84">
        <v>901</v>
      </c>
      <c r="D179" s="119" t="s">
        <v>483</v>
      </c>
      <c r="E179" s="76" t="s">
        <v>484</v>
      </c>
      <c r="F179" s="102" t="s">
        <v>69</v>
      </c>
      <c r="G179" s="102"/>
      <c r="H179" s="118">
        <f t="shared" si="79"/>
        <v>60</v>
      </c>
      <c r="I179" s="118">
        <f t="shared" si="79"/>
        <v>60</v>
      </c>
      <c r="J179" s="178">
        <f t="shared" si="79"/>
        <v>60</v>
      </c>
      <c r="K179" s="240"/>
    </row>
    <row r="180" spans="1:11" ht="25.5">
      <c r="A180" s="155" t="s">
        <v>70</v>
      </c>
      <c r="B180" s="127"/>
      <c r="C180" s="84">
        <v>901</v>
      </c>
      <c r="D180" s="119" t="s">
        <v>483</v>
      </c>
      <c r="E180" s="76" t="s">
        <v>484</v>
      </c>
      <c r="F180" s="102" t="s">
        <v>71</v>
      </c>
      <c r="G180" s="102">
        <v>900100</v>
      </c>
      <c r="H180" s="118">
        <v>60</v>
      </c>
      <c r="I180" s="118">
        <v>60</v>
      </c>
      <c r="J180" s="178">
        <v>60</v>
      </c>
      <c r="K180" s="240"/>
    </row>
    <row r="181" spans="1:11">
      <c r="A181" s="170" t="s">
        <v>85</v>
      </c>
      <c r="B181" s="127"/>
      <c r="C181" s="85">
        <v>901</v>
      </c>
      <c r="D181" s="89" t="s">
        <v>678</v>
      </c>
      <c r="E181" s="76"/>
      <c r="F181" s="102"/>
      <c r="G181" s="102"/>
      <c r="H181" s="117">
        <f>H182+H214+H189</f>
        <v>42161.1</v>
      </c>
      <c r="I181" s="117">
        <f>I182+I214+I189</f>
        <v>35962.399999999994</v>
      </c>
      <c r="J181" s="177">
        <f>J182+J214+J189</f>
        <v>35052.399999999994</v>
      </c>
      <c r="K181" s="240"/>
    </row>
    <row r="182" spans="1:11">
      <c r="A182" s="151" t="s">
        <v>777</v>
      </c>
      <c r="B182" s="127"/>
      <c r="C182" s="85">
        <v>901</v>
      </c>
      <c r="D182" s="89" t="s">
        <v>491</v>
      </c>
      <c r="E182" s="115"/>
      <c r="F182" s="102"/>
      <c r="G182" s="102"/>
      <c r="H182" s="117">
        <f>H183</f>
        <v>370</v>
      </c>
      <c r="I182" s="117">
        <f t="shared" ref="I182:J184" si="80">I183</f>
        <v>120</v>
      </c>
      <c r="J182" s="177">
        <f t="shared" si="80"/>
        <v>120</v>
      </c>
      <c r="K182" s="240"/>
    </row>
    <row r="183" spans="1:11" ht="25.5">
      <c r="A183" s="153" t="s">
        <v>251</v>
      </c>
      <c r="B183" s="127"/>
      <c r="C183" s="85">
        <v>901</v>
      </c>
      <c r="D183" s="89" t="s">
        <v>491</v>
      </c>
      <c r="E183" s="98" t="s">
        <v>191</v>
      </c>
      <c r="F183" s="102"/>
      <c r="G183" s="102"/>
      <c r="H183" s="117">
        <f>H184</f>
        <v>370</v>
      </c>
      <c r="I183" s="117">
        <f t="shared" si="80"/>
        <v>120</v>
      </c>
      <c r="J183" s="177">
        <f t="shared" si="80"/>
        <v>120</v>
      </c>
      <c r="K183" s="240"/>
    </row>
    <row r="184" spans="1:11" ht="25.5">
      <c r="A184" s="153" t="s">
        <v>761</v>
      </c>
      <c r="B184" s="127"/>
      <c r="C184" s="85">
        <v>901</v>
      </c>
      <c r="D184" s="89" t="s">
        <v>491</v>
      </c>
      <c r="E184" s="98" t="s">
        <v>499</v>
      </c>
      <c r="F184" s="106"/>
      <c r="G184" s="106"/>
      <c r="H184" s="117">
        <f>H185</f>
        <v>370</v>
      </c>
      <c r="I184" s="117">
        <f t="shared" si="80"/>
        <v>120</v>
      </c>
      <c r="J184" s="177">
        <f t="shared" si="80"/>
        <v>120</v>
      </c>
      <c r="K184" s="240"/>
    </row>
    <row r="185" spans="1:11" ht="38.25">
      <c r="A185" s="161" t="s">
        <v>489</v>
      </c>
      <c r="B185" s="127"/>
      <c r="C185" s="85">
        <v>901</v>
      </c>
      <c r="D185" s="89" t="s">
        <v>491</v>
      </c>
      <c r="E185" s="98" t="s">
        <v>500</v>
      </c>
      <c r="F185" s="106"/>
      <c r="G185" s="106"/>
      <c r="H185" s="117">
        <f t="shared" ref="H185:J187" si="81">H186</f>
        <v>370</v>
      </c>
      <c r="I185" s="117">
        <f t="shared" si="81"/>
        <v>120</v>
      </c>
      <c r="J185" s="177">
        <f t="shared" si="81"/>
        <v>120</v>
      </c>
      <c r="K185" s="240"/>
    </row>
    <row r="186" spans="1:11" ht="25.5">
      <c r="A186" s="180" t="s">
        <v>490</v>
      </c>
      <c r="B186" s="127"/>
      <c r="C186" s="84">
        <v>901</v>
      </c>
      <c r="D186" s="119" t="s">
        <v>491</v>
      </c>
      <c r="E186" s="115" t="s">
        <v>501</v>
      </c>
      <c r="F186" s="102"/>
      <c r="G186" s="102"/>
      <c r="H186" s="118">
        <f t="shared" si="81"/>
        <v>370</v>
      </c>
      <c r="I186" s="118">
        <f t="shared" si="81"/>
        <v>120</v>
      </c>
      <c r="J186" s="178">
        <f t="shared" si="81"/>
        <v>120</v>
      </c>
      <c r="K186" s="240"/>
    </row>
    <row r="187" spans="1:11">
      <c r="A187" s="155" t="s">
        <v>68</v>
      </c>
      <c r="B187" s="127"/>
      <c r="C187" s="84">
        <v>901</v>
      </c>
      <c r="D187" s="119" t="s">
        <v>491</v>
      </c>
      <c r="E187" s="115" t="s">
        <v>501</v>
      </c>
      <c r="F187" s="102">
        <v>200</v>
      </c>
      <c r="G187" s="102"/>
      <c r="H187" s="118">
        <f t="shared" si="81"/>
        <v>370</v>
      </c>
      <c r="I187" s="118">
        <f t="shared" si="81"/>
        <v>120</v>
      </c>
      <c r="J187" s="178">
        <f t="shared" si="81"/>
        <v>120</v>
      </c>
      <c r="K187" s="240"/>
    </row>
    <row r="188" spans="1:11" ht="25.5">
      <c r="A188" s="155" t="s">
        <v>70</v>
      </c>
      <c r="B188" s="127"/>
      <c r="C188" s="84">
        <v>901</v>
      </c>
      <c r="D188" s="119" t="s">
        <v>491</v>
      </c>
      <c r="E188" s="115" t="s">
        <v>501</v>
      </c>
      <c r="F188" s="102">
        <v>240</v>
      </c>
      <c r="G188" s="102">
        <v>900100</v>
      </c>
      <c r="H188" s="118">
        <v>370</v>
      </c>
      <c r="I188" s="118">
        <v>120</v>
      </c>
      <c r="J188" s="178">
        <v>120</v>
      </c>
      <c r="K188" s="240"/>
    </row>
    <row r="189" spans="1:11" ht="25.5">
      <c r="A189" s="170" t="s">
        <v>778</v>
      </c>
      <c r="B189" s="127"/>
      <c r="C189" s="85">
        <v>901</v>
      </c>
      <c r="D189" s="89" t="s">
        <v>779</v>
      </c>
      <c r="E189" s="115"/>
      <c r="F189" s="102"/>
      <c r="G189" s="102"/>
      <c r="H189" s="117">
        <f>H190</f>
        <v>24941.1</v>
      </c>
      <c r="I189" s="117">
        <f t="shared" ref="I189:J189" si="82">I190</f>
        <v>21792.399999999998</v>
      </c>
      <c r="J189" s="177">
        <f t="shared" si="82"/>
        <v>21792.399999999998</v>
      </c>
      <c r="K189" s="240"/>
    </row>
    <row r="190" spans="1:11" ht="25.5">
      <c r="A190" s="153" t="s">
        <v>251</v>
      </c>
      <c r="B190" s="127"/>
      <c r="C190" s="85">
        <v>901</v>
      </c>
      <c r="D190" s="89" t="s">
        <v>779</v>
      </c>
      <c r="E190" s="98" t="s">
        <v>191</v>
      </c>
      <c r="F190" s="102"/>
      <c r="G190" s="102"/>
      <c r="H190" s="117">
        <f>H191+H204+H209</f>
        <v>24941.1</v>
      </c>
      <c r="I190" s="117">
        <f t="shared" ref="I190:J190" si="83">I191+I204+I209</f>
        <v>21792.399999999998</v>
      </c>
      <c r="J190" s="177">
        <f t="shared" si="83"/>
        <v>21792.399999999998</v>
      </c>
      <c r="K190" s="240"/>
    </row>
    <row r="191" spans="1:11" ht="38.25">
      <c r="A191" s="153" t="s">
        <v>756</v>
      </c>
      <c r="B191" s="127"/>
      <c r="C191" s="85">
        <v>901</v>
      </c>
      <c r="D191" s="89" t="s">
        <v>779</v>
      </c>
      <c r="E191" s="98" t="s">
        <v>492</v>
      </c>
      <c r="F191" s="106"/>
      <c r="G191" s="106"/>
      <c r="H191" s="117">
        <f>H192+H200</f>
        <v>18757.2</v>
      </c>
      <c r="I191" s="117">
        <f>I192+I200</f>
        <v>18467.399999999998</v>
      </c>
      <c r="J191" s="177">
        <f>J192+J200</f>
        <v>18467.399999999998</v>
      </c>
      <c r="K191" s="240"/>
    </row>
    <row r="192" spans="1:11" ht="38.25">
      <c r="A192" s="161" t="s">
        <v>485</v>
      </c>
      <c r="B192" s="127"/>
      <c r="C192" s="85">
        <v>901</v>
      </c>
      <c r="D192" s="89" t="s">
        <v>779</v>
      </c>
      <c r="E192" s="98" t="s">
        <v>493</v>
      </c>
      <c r="F192" s="106"/>
      <c r="G192" s="106"/>
      <c r="H192" s="117">
        <f>H193</f>
        <v>18692.2</v>
      </c>
      <c r="I192" s="117">
        <f t="shared" ref="I192:J192" si="84">I193</f>
        <v>18452.399999999998</v>
      </c>
      <c r="J192" s="177">
        <f t="shared" si="84"/>
        <v>18452.399999999998</v>
      </c>
      <c r="K192" s="240"/>
    </row>
    <row r="193" spans="1:11">
      <c r="A193" s="180" t="s">
        <v>486</v>
      </c>
      <c r="B193" s="127"/>
      <c r="C193" s="84">
        <v>901</v>
      </c>
      <c r="D193" s="119" t="s">
        <v>779</v>
      </c>
      <c r="E193" s="115" t="s">
        <v>494</v>
      </c>
      <c r="F193" s="102"/>
      <c r="G193" s="102"/>
      <c r="H193" s="118">
        <f>H194+H196+H198</f>
        <v>18692.2</v>
      </c>
      <c r="I193" s="118">
        <f t="shared" ref="I193:J193" si="85">I194+I196+I198</f>
        <v>18452.399999999998</v>
      </c>
      <c r="J193" s="178">
        <f t="shared" si="85"/>
        <v>18452.399999999998</v>
      </c>
      <c r="K193" s="240"/>
    </row>
    <row r="194" spans="1:11" ht="38.25">
      <c r="A194" s="155" t="s">
        <v>63</v>
      </c>
      <c r="B194" s="127"/>
      <c r="C194" s="84">
        <v>901</v>
      </c>
      <c r="D194" s="119" t="s">
        <v>779</v>
      </c>
      <c r="E194" s="115" t="s">
        <v>494</v>
      </c>
      <c r="F194" s="102" t="s">
        <v>64</v>
      </c>
      <c r="G194" s="102"/>
      <c r="H194" s="118">
        <f>H195</f>
        <v>17002.3</v>
      </c>
      <c r="I194" s="118">
        <f t="shared" ref="I194:J194" si="86">I195</f>
        <v>17002.3</v>
      </c>
      <c r="J194" s="178">
        <f t="shared" si="86"/>
        <v>17002.3</v>
      </c>
      <c r="K194" s="240"/>
    </row>
    <row r="195" spans="1:11">
      <c r="A195" s="155" t="s">
        <v>78</v>
      </c>
      <c r="B195" s="127"/>
      <c r="C195" s="84">
        <v>901</v>
      </c>
      <c r="D195" s="119" t="s">
        <v>779</v>
      </c>
      <c r="E195" s="115" t="s">
        <v>494</v>
      </c>
      <c r="F195" s="102" t="s">
        <v>79</v>
      </c>
      <c r="G195" s="102">
        <v>900100</v>
      </c>
      <c r="H195" s="118">
        <v>17002.3</v>
      </c>
      <c r="I195" s="118">
        <v>17002.3</v>
      </c>
      <c r="J195" s="178">
        <v>17002.3</v>
      </c>
      <c r="K195" s="240"/>
    </row>
    <row r="196" spans="1:11">
      <c r="A196" s="155" t="s">
        <v>68</v>
      </c>
      <c r="B196" s="127"/>
      <c r="C196" s="84">
        <v>901</v>
      </c>
      <c r="D196" s="119" t="s">
        <v>779</v>
      </c>
      <c r="E196" s="115" t="s">
        <v>494</v>
      </c>
      <c r="F196" s="102" t="s">
        <v>69</v>
      </c>
      <c r="G196" s="102"/>
      <c r="H196" s="118">
        <f>H197</f>
        <v>1641.4</v>
      </c>
      <c r="I196" s="118">
        <f t="shared" ref="I196:J196" si="87">I197</f>
        <v>1401.6</v>
      </c>
      <c r="J196" s="178">
        <f t="shared" si="87"/>
        <v>1401.6</v>
      </c>
      <c r="K196" s="240"/>
    </row>
    <row r="197" spans="1:11" ht="25.5">
      <c r="A197" s="155" t="s">
        <v>70</v>
      </c>
      <c r="B197" s="127"/>
      <c r="C197" s="84">
        <v>901</v>
      </c>
      <c r="D197" s="119" t="s">
        <v>779</v>
      </c>
      <c r="E197" s="115" t="s">
        <v>494</v>
      </c>
      <c r="F197" s="102" t="s">
        <v>71</v>
      </c>
      <c r="G197" s="102">
        <v>900100</v>
      </c>
      <c r="H197" s="118">
        <v>1641.4</v>
      </c>
      <c r="I197" s="118">
        <v>1401.6</v>
      </c>
      <c r="J197" s="178">
        <v>1401.6</v>
      </c>
      <c r="K197" s="240"/>
    </row>
    <row r="198" spans="1:11">
      <c r="A198" s="155" t="s">
        <v>72</v>
      </c>
      <c r="B198" s="127"/>
      <c r="C198" s="84" t="s">
        <v>59</v>
      </c>
      <c r="D198" s="119" t="s">
        <v>779</v>
      </c>
      <c r="E198" s="115" t="s">
        <v>494</v>
      </c>
      <c r="F198" s="102" t="s">
        <v>73</v>
      </c>
      <c r="G198" s="102"/>
      <c r="H198" s="118">
        <f>H199</f>
        <v>48.5</v>
      </c>
      <c r="I198" s="118">
        <f t="shared" ref="I198:J198" si="88">I199</f>
        <v>48.5</v>
      </c>
      <c r="J198" s="178">
        <f t="shared" si="88"/>
        <v>48.5</v>
      </c>
      <c r="K198" s="240"/>
    </row>
    <row r="199" spans="1:11">
      <c r="A199" s="155" t="s">
        <v>74</v>
      </c>
      <c r="B199" s="127"/>
      <c r="C199" s="84" t="s">
        <v>59</v>
      </c>
      <c r="D199" s="119" t="s">
        <v>779</v>
      </c>
      <c r="E199" s="115" t="s">
        <v>494</v>
      </c>
      <c r="F199" s="102" t="s">
        <v>75</v>
      </c>
      <c r="G199" s="102">
        <v>900100</v>
      </c>
      <c r="H199" s="118">
        <v>48.5</v>
      </c>
      <c r="I199" s="118">
        <v>48.5</v>
      </c>
      <c r="J199" s="178">
        <v>48.5</v>
      </c>
      <c r="K199" s="240"/>
    </row>
    <row r="200" spans="1:11" ht="38.25">
      <c r="A200" s="161" t="s">
        <v>757</v>
      </c>
      <c r="B200" s="127"/>
      <c r="C200" s="85" t="s">
        <v>59</v>
      </c>
      <c r="D200" s="89" t="s">
        <v>779</v>
      </c>
      <c r="E200" s="98" t="s">
        <v>495</v>
      </c>
      <c r="F200" s="106"/>
      <c r="G200" s="106"/>
      <c r="H200" s="117">
        <f t="shared" ref="H200:J202" si="89">H201</f>
        <v>65</v>
      </c>
      <c r="I200" s="117">
        <f t="shared" si="89"/>
        <v>15</v>
      </c>
      <c r="J200" s="177">
        <f t="shared" si="89"/>
        <v>15</v>
      </c>
      <c r="K200" s="240"/>
    </row>
    <row r="201" spans="1:11" ht="25.5">
      <c r="A201" s="180" t="s">
        <v>487</v>
      </c>
      <c r="B201" s="127"/>
      <c r="C201" s="84">
        <v>901</v>
      </c>
      <c r="D201" s="119" t="s">
        <v>779</v>
      </c>
      <c r="E201" s="115" t="s">
        <v>496</v>
      </c>
      <c r="F201" s="102"/>
      <c r="G201" s="102"/>
      <c r="H201" s="118">
        <f t="shared" si="89"/>
        <v>65</v>
      </c>
      <c r="I201" s="118">
        <f t="shared" si="89"/>
        <v>15</v>
      </c>
      <c r="J201" s="178">
        <f t="shared" si="89"/>
        <v>15</v>
      </c>
      <c r="K201" s="240"/>
    </row>
    <row r="202" spans="1:11" ht="22.5" customHeight="1">
      <c r="A202" s="155" t="s">
        <v>68</v>
      </c>
      <c r="B202" s="127"/>
      <c r="C202" s="84">
        <v>901</v>
      </c>
      <c r="D202" s="119" t="s">
        <v>779</v>
      </c>
      <c r="E202" s="115" t="s">
        <v>496</v>
      </c>
      <c r="F202" s="102" t="s">
        <v>69</v>
      </c>
      <c r="G202" s="102"/>
      <c r="H202" s="118">
        <f t="shared" si="89"/>
        <v>65</v>
      </c>
      <c r="I202" s="118">
        <f t="shared" si="89"/>
        <v>15</v>
      </c>
      <c r="J202" s="178">
        <f t="shared" si="89"/>
        <v>15</v>
      </c>
      <c r="K202" s="240"/>
    </row>
    <row r="203" spans="1:11" ht="25.5">
      <c r="A203" s="155" t="s">
        <v>70</v>
      </c>
      <c r="B203" s="127"/>
      <c r="C203" s="84" t="s">
        <v>59</v>
      </c>
      <c r="D203" s="119" t="s">
        <v>779</v>
      </c>
      <c r="E203" s="115" t="s">
        <v>496</v>
      </c>
      <c r="F203" s="102" t="s">
        <v>71</v>
      </c>
      <c r="G203" s="102">
        <v>900100</v>
      </c>
      <c r="H203" s="118">
        <v>65</v>
      </c>
      <c r="I203" s="118">
        <v>15</v>
      </c>
      <c r="J203" s="178">
        <v>15</v>
      </c>
      <c r="K203" s="240"/>
    </row>
    <row r="204" spans="1:11" ht="25.5">
      <c r="A204" s="153" t="s">
        <v>758</v>
      </c>
      <c r="B204" s="127"/>
      <c r="C204" s="85" t="s">
        <v>59</v>
      </c>
      <c r="D204" s="89" t="s">
        <v>779</v>
      </c>
      <c r="E204" s="98" t="s">
        <v>196</v>
      </c>
      <c r="F204" s="106"/>
      <c r="G204" s="106"/>
      <c r="H204" s="117">
        <f t="shared" ref="H204:J207" si="90">H205</f>
        <v>5258.9</v>
      </c>
      <c r="I204" s="117">
        <f t="shared" si="90"/>
        <v>2400</v>
      </c>
      <c r="J204" s="177">
        <f t="shared" si="90"/>
        <v>2400</v>
      </c>
      <c r="K204" s="240"/>
    </row>
    <row r="205" spans="1:11" ht="63.75">
      <c r="A205" s="161" t="s">
        <v>759</v>
      </c>
      <c r="B205" s="127"/>
      <c r="C205" s="85" t="s">
        <v>59</v>
      </c>
      <c r="D205" s="89" t="s">
        <v>779</v>
      </c>
      <c r="E205" s="98" t="s">
        <v>497</v>
      </c>
      <c r="F205" s="106"/>
      <c r="G205" s="106"/>
      <c r="H205" s="117">
        <f t="shared" si="90"/>
        <v>5258.9</v>
      </c>
      <c r="I205" s="117">
        <f t="shared" si="90"/>
        <v>2400</v>
      </c>
      <c r="J205" s="177">
        <f t="shared" si="90"/>
        <v>2400</v>
      </c>
      <c r="K205" s="240"/>
    </row>
    <row r="206" spans="1:11" ht="25.5">
      <c r="A206" s="180" t="s">
        <v>488</v>
      </c>
      <c r="B206" s="127"/>
      <c r="C206" s="84" t="s">
        <v>59</v>
      </c>
      <c r="D206" s="119" t="s">
        <v>779</v>
      </c>
      <c r="E206" s="115" t="s">
        <v>498</v>
      </c>
      <c r="F206" s="102"/>
      <c r="G206" s="102"/>
      <c r="H206" s="118">
        <f t="shared" si="90"/>
        <v>5258.9</v>
      </c>
      <c r="I206" s="118">
        <f t="shared" si="90"/>
        <v>2400</v>
      </c>
      <c r="J206" s="178">
        <f t="shared" si="90"/>
        <v>2400</v>
      </c>
      <c r="K206" s="240"/>
    </row>
    <row r="207" spans="1:11">
      <c r="A207" s="155" t="s">
        <v>68</v>
      </c>
      <c r="B207" s="127"/>
      <c r="C207" s="84" t="s">
        <v>59</v>
      </c>
      <c r="D207" s="119" t="s">
        <v>779</v>
      </c>
      <c r="E207" s="115" t="s">
        <v>498</v>
      </c>
      <c r="F207" s="102" t="s">
        <v>69</v>
      </c>
      <c r="G207" s="102"/>
      <c r="H207" s="118">
        <f t="shared" si="90"/>
        <v>5258.9</v>
      </c>
      <c r="I207" s="118">
        <f t="shared" si="90"/>
        <v>2400</v>
      </c>
      <c r="J207" s="178">
        <f t="shared" si="90"/>
        <v>2400</v>
      </c>
      <c r="K207" s="240"/>
    </row>
    <row r="208" spans="1:11" ht="25.5">
      <c r="A208" s="155" t="s">
        <v>70</v>
      </c>
      <c r="B208" s="127"/>
      <c r="C208" s="84" t="s">
        <v>59</v>
      </c>
      <c r="D208" s="119" t="s">
        <v>779</v>
      </c>
      <c r="E208" s="115" t="s">
        <v>498</v>
      </c>
      <c r="F208" s="102" t="s">
        <v>71</v>
      </c>
      <c r="G208" s="102">
        <v>900100</v>
      </c>
      <c r="H208" s="118">
        <v>5258.9</v>
      </c>
      <c r="I208" s="118">
        <v>2400</v>
      </c>
      <c r="J208" s="178">
        <v>2400</v>
      </c>
      <c r="K208" s="240"/>
    </row>
    <row r="209" spans="1:11" ht="25.5">
      <c r="A209" s="153" t="s">
        <v>760</v>
      </c>
      <c r="B209" s="127"/>
      <c r="C209" s="85" t="s">
        <v>59</v>
      </c>
      <c r="D209" s="234" t="s">
        <v>779</v>
      </c>
      <c r="E209" s="98" t="s">
        <v>714</v>
      </c>
      <c r="F209" s="106"/>
      <c r="G209" s="106"/>
      <c r="H209" s="117">
        <f t="shared" ref="H209:J212" si="91">H210</f>
        <v>925</v>
      </c>
      <c r="I209" s="117">
        <f t="shared" si="91"/>
        <v>925</v>
      </c>
      <c r="J209" s="177">
        <f t="shared" si="91"/>
        <v>925</v>
      </c>
      <c r="K209" s="240"/>
    </row>
    <row r="210" spans="1:11">
      <c r="A210" s="161" t="s">
        <v>713</v>
      </c>
      <c r="B210" s="127"/>
      <c r="C210" s="85" t="s">
        <v>59</v>
      </c>
      <c r="D210" s="234" t="s">
        <v>779</v>
      </c>
      <c r="E210" s="98" t="s">
        <v>284</v>
      </c>
      <c r="F210" s="106"/>
      <c r="G210" s="106"/>
      <c r="H210" s="117">
        <f t="shared" si="91"/>
        <v>925</v>
      </c>
      <c r="I210" s="117">
        <f t="shared" si="91"/>
        <v>925</v>
      </c>
      <c r="J210" s="177">
        <f t="shared" si="91"/>
        <v>925</v>
      </c>
      <c r="K210" s="240"/>
    </row>
    <row r="211" spans="1:11">
      <c r="A211" s="163" t="s">
        <v>712</v>
      </c>
      <c r="B211" s="127"/>
      <c r="C211" s="84" t="s">
        <v>59</v>
      </c>
      <c r="D211" s="235" t="s">
        <v>779</v>
      </c>
      <c r="E211" s="115" t="s">
        <v>285</v>
      </c>
      <c r="F211" s="102"/>
      <c r="G211" s="102"/>
      <c r="H211" s="118">
        <f t="shared" si="91"/>
        <v>925</v>
      </c>
      <c r="I211" s="118">
        <f t="shared" si="91"/>
        <v>925</v>
      </c>
      <c r="J211" s="178">
        <f t="shared" si="91"/>
        <v>925</v>
      </c>
      <c r="K211" s="240"/>
    </row>
    <row r="212" spans="1:11">
      <c r="A212" s="155" t="s">
        <v>68</v>
      </c>
      <c r="B212" s="127"/>
      <c r="C212" s="84" t="s">
        <v>59</v>
      </c>
      <c r="D212" s="235" t="s">
        <v>779</v>
      </c>
      <c r="E212" s="115" t="s">
        <v>285</v>
      </c>
      <c r="F212" s="102">
        <v>200</v>
      </c>
      <c r="G212" s="102"/>
      <c r="H212" s="118">
        <f t="shared" si="91"/>
        <v>925</v>
      </c>
      <c r="I212" s="118">
        <f t="shared" si="91"/>
        <v>925</v>
      </c>
      <c r="J212" s="178">
        <f t="shared" si="91"/>
        <v>925</v>
      </c>
      <c r="K212" s="240"/>
    </row>
    <row r="213" spans="1:11" ht="25.5">
      <c r="A213" s="155" t="s">
        <v>70</v>
      </c>
      <c r="B213" s="127"/>
      <c r="C213" s="84" t="s">
        <v>59</v>
      </c>
      <c r="D213" s="235" t="s">
        <v>779</v>
      </c>
      <c r="E213" s="115" t="s">
        <v>285</v>
      </c>
      <c r="F213" s="102">
        <v>240</v>
      </c>
      <c r="G213" s="102">
        <v>900100</v>
      </c>
      <c r="H213" s="118">
        <v>925</v>
      </c>
      <c r="I213" s="118">
        <v>925</v>
      </c>
      <c r="J213" s="178">
        <v>925</v>
      </c>
      <c r="K213" s="240"/>
    </row>
    <row r="214" spans="1:11" ht="25.5">
      <c r="A214" s="151" t="s">
        <v>86</v>
      </c>
      <c r="B214" s="126"/>
      <c r="C214" s="85" t="s">
        <v>59</v>
      </c>
      <c r="D214" s="89" t="s">
        <v>508</v>
      </c>
      <c r="E214" s="115"/>
      <c r="F214" s="102"/>
      <c r="G214" s="102"/>
      <c r="H214" s="117">
        <f>H215</f>
        <v>16850</v>
      </c>
      <c r="I214" s="117">
        <f t="shared" ref="I214:J215" si="92">I215</f>
        <v>14050</v>
      </c>
      <c r="J214" s="177">
        <f t="shared" si="92"/>
        <v>13140</v>
      </c>
      <c r="K214" s="240"/>
    </row>
    <row r="215" spans="1:11" ht="25.5">
      <c r="A215" s="153" t="s">
        <v>251</v>
      </c>
      <c r="B215" s="127"/>
      <c r="C215" s="85" t="s">
        <v>59</v>
      </c>
      <c r="D215" s="89" t="s">
        <v>508</v>
      </c>
      <c r="E215" s="98" t="s">
        <v>191</v>
      </c>
      <c r="F215" s="102"/>
      <c r="G215" s="102"/>
      <c r="H215" s="117">
        <f>H216</f>
        <v>16850</v>
      </c>
      <c r="I215" s="117">
        <f t="shared" si="92"/>
        <v>14050</v>
      </c>
      <c r="J215" s="177">
        <f t="shared" si="92"/>
        <v>13140</v>
      </c>
      <c r="K215" s="240"/>
    </row>
    <row r="216" spans="1:11">
      <c r="A216" s="153" t="s">
        <v>252</v>
      </c>
      <c r="B216" s="127"/>
      <c r="C216" s="85" t="s">
        <v>59</v>
      </c>
      <c r="D216" s="89" t="s">
        <v>508</v>
      </c>
      <c r="E216" s="98" t="s">
        <v>192</v>
      </c>
      <c r="F216" s="106"/>
      <c r="G216" s="106"/>
      <c r="H216" s="117">
        <f>H217+H221+H225+H229</f>
        <v>16850</v>
      </c>
      <c r="I216" s="117">
        <f t="shared" ref="I216:J216" si="93">I217+I221+I225+I229</f>
        <v>14050</v>
      </c>
      <c r="J216" s="177">
        <f t="shared" si="93"/>
        <v>13140</v>
      </c>
      <c r="K216" s="240"/>
    </row>
    <row r="217" spans="1:11" ht="38.25">
      <c r="A217" s="161" t="s">
        <v>585</v>
      </c>
      <c r="B217" s="123"/>
      <c r="C217" s="85" t="s">
        <v>59</v>
      </c>
      <c r="D217" s="89" t="s">
        <v>508</v>
      </c>
      <c r="E217" s="98" t="s">
        <v>195</v>
      </c>
      <c r="F217" s="106"/>
      <c r="G217" s="106"/>
      <c r="H217" s="117">
        <f>H218</f>
        <v>10</v>
      </c>
      <c r="I217" s="117">
        <f t="shared" ref="I217:J217" si="94">I218</f>
        <v>10</v>
      </c>
      <c r="J217" s="177">
        <f t="shared" si="94"/>
        <v>10</v>
      </c>
      <c r="K217" s="240"/>
    </row>
    <row r="218" spans="1:11" ht="25.5">
      <c r="A218" s="162" t="s">
        <v>708</v>
      </c>
      <c r="B218" s="124"/>
      <c r="C218" s="84" t="s">
        <v>59</v>
      </c>
      <c r="D218" s="119" t="s">
        <v>508</v>
      </c>
      <c r="E218" s="115" t="s">
        <v>709</v>
      </c>
      <c r="F218" s="102"/>
      <c r="G218" s="102"/>
      <c r="H218" s="118">
        <f t="shared" ref="H218:J219" si="95">H219</f>
        <v>10</v>
      </c>
      <c r="I218" s="118">
        <f t="shared" si="95"/>
        <v>10</v>
      </c>
      <c r="J218" s="178">
        <f t="shared" si="95"/>
        <v>10</v>
      </c>
      <c r="K218" s="240"/>
    </row>
    <row r="219" spans="1:11">
      <c r="A219" s="155" t="s">
        <v>68</v>
      </c>
      <c r="B219" s="125"/>
      <c r="C219" s="84" t="s">
        <v>59</v>
      </c>
      <c r="D219" s="119" t="s">
        <v>508</v>
      </c>
      <c r="E219" s="115" t="s">
        <v>709</v>
      </c>
      <c r="F219" s="102">
        <v>200</v>
      </c>
      <c r="G219" s="102"/>
      <c r="H219" s="118">
        <f t="shared" si="95"/>
        <v>10</v>
      </c>
      <c r="I219" s="118">
        <f t="shared" si="95"/>
        <v>10</v>
      </c>
      <c r="J219" s="178">
        <f t="shared" si="95"/>
        <v>10</v>
      </c>
      <c r="K219" s="240"/>
    </row>
    <row r="220" spans="1:11" ht="25.5">
      <c r="A220" s="155" t="s">
        <v>70</v>
      </c>
      <c r="B220" s="127"/>
      <c r="C220" s="84" t="s">
        <v>59</v>
      </c>
      <c r="D220" s="119" t="s">
        <v>508</v>
      </c>
      <c r="E220" s="115" t="s">
        <v>709</v>
      </c>
      <c r="F220" s="102">
        <v>240</v>
      </c>
      <c r="G220" s="102">
        <v>900100</v>
      </c>
      <c r="H220" s="118">
        <v>10</v>
      </c>
      <c r="I220" s="118">
        <v>10</v>
      </c>
      <c r="J220" s="178">
        <v>10</v>
      </c>
      <c r="K220" s="240"/>
    </row>
    <row r="221" spans="1:11" ht="25.5">
      <c r="A221" s="161" t="s">
        <v>502</v>
      </c>
      <c r="B221" s="127"/>
      <c r="C221" s="85" t="s">
        <v>59</v>
      </c>
      <c r="D221" s="89" t="s">
        <v>508</v>
      </c>
      <c r="E221" s="98" t="s">
        <v>505</v>
      </c>
      <c r="F221" s="106"/>
      <c r="G221" s="106"/>
      <c r="H221" s="117">
        <f>H222</f>
        <v>100</v>
      </c>
      <c r="I221" s="117">
        <f t="shared" ref="I221:J221" si="96">I222</f>
        <v>100</v>
      </c>
      <c r="J221" s="177">
        <f t="shared" si="96"/>
        <v>100</v>
      </c>
      <c r="K221" s="240"/>
    </row>
    <row r="222" spans="1:11" ht="25.5">
      <c r="A222" s="180" t="s">
        <v>710</v>
      </c>
      <c r="B222" s="127"/>
      <c r="C222" s="84" t="s">
        <v>59</v>
      </c>
      <c r="D222" s="119" t="s">
        <v>508</v>
      </c>
      <c r="E222" s="115" t="s">
        <v>711</v>
      </c>
      <c r="F222" s="102"/>
      <c r="G222" s="102"/>
      <c r="H222" s="118">
        <f t="shared" ref="H222:J223" si="97">H223</f>
        <v>100</v>
      </c>
      <c r="I222" s="118">
        <f t="shared" si="97"/>
        <v>100</v>
      </c>
      <c r="J222" s="178">
        <f t="shared" si="97"/>
        <v>100</v>
      </c>
      <c r="K222" s="240"/>
    </row>
    <row r="223" spans="1:11">
      <c r="A223" s="155" t="s">
        <v>68</v>
      </c>
      <c r="B223" s="127"/>
      <c r="C223" s="84" t="s">
        <v>59</v>
      </c>
      <c r="D223" s="119" t="s">
        <v>508</v>
      </c>
      <c r="E223" s="115" t="s">
        <v>711</v>
      </c>
      <c r="F223" s="102">
        <v>200</v>
      </c>
      <c r="G223" s="102"/>
      <c r="H223" s="118">
        <f t="shared" si="97"/>
        <v>100</v>
      </c>
      <c r="I223" s="118">
        <f t="shared" si="97"/>
        <v>100</v>
      </c>
      <c r="J223" s="178">
        <f t="shared" si="97"/>
        <v>100</v>
      </c>
      <c r="K223" s="240"/>
    </row>
    <row r="224" spans="1:11" ht="25.5">
      <c r="A224" s="155" t="s">
        <v>70</v>
      </c>
      <c r="B224" s="123"/>
      <c r="C224" s="84" t="s">
        <v>59</v>
      </c>
      <c r="D224" s="119" t="s">
        <v>508</v>
      </c>
      <c r="E224" s="115" t="s">
        <v>711</v>
      </c>
      <c r="F224" s="102">
        <v>240</v>
      </c>
      <c r="G224" s="102">
        <v>900100</v>
      </c>
      <c r="H224" s="118">
        <v>100</v>
      </c>
      <c r="I224" s="118">
        <v>100</v>
      </c>
      <c r="J224" s="178">
        <v>100</v>
      </c>
      <c r="K224" s="240"/>
    </row>
    <row r="225" spans="1:11" ht="38.25">
      <c r="A225" s="161" t="s">
        <v>253</v>
      </c>
      <c r="B225" s="127"/>
      <c r="C225" s="85" t="s">
        <v>59</v>
      </c>
      <c r="D225" s="89" t="s">
        <v>508</v>
      </c>
      <c r="E225" s="98" t="s">
        <v>198</v>
      </c>
      <c r="F225" s="106"/>
      <c r="G225" s="106"/>
      <c r="H225" s="117">
        <f t="shared" ref="H225:J227" si="98">H226</f>
        <v>16710</v>
      </c>
      <c r="I225" s="117">
        <f t="shared" si="98"/>
        <v>13910</v>
      </c>
      <c r="J225" s="177">
        <f t="shared" si="98"/>
        <v>13000</v>
      </c>
      <c r="K225" s="240"/>
    </row>
    <row r="226" spans="1:11">
      <c r="A226" s="162" t="s">
        <v>254</v>
      </c>
      <c r="B226" s="127"/>
      <c r="C226" s="84" t="s">
        <v>59</v>
      </c>
      <c r="D226" s="119" t="s">
        <v>508</v>
      </c>
      <c r="E226" s="115" t="s">
        <v>283</v>
      </c>
      <c r="F226" s="102"/>
      <c r="G226" s="102"/>
      <c r="H226" s="118">
        <f t="shared" si="98"/>
        <v>16710</v>
      </c>
      <c r="I226" s="118">
        <f t="shared" si="98"/>
        <v>13910</v>
      </c>
      <c r="J226" s="178">
        <f t="shared" si="98"/>
        <v>13000</v>
      </c>
      <c r="K226" s="240"/>
    </row>
    <row r="227" spans="1:11">
      <c r="A227" s="155" t="s">
        <v>68</v>
      </c>
      <c r="B227" s="127"/>
      <c r="C227" s="84" t="s">
        <v>59</v>
      </c>
      <c r="D227" s="119" t="s">
        <v>508</v>
      </c>
      <c r="E227" s="115" t="s">
        <v>283</v>
      </c>
      <c r="F227" s="102">
        <v>200</v>
      </c>
      <c r="G227" s="102"/>
      <c r="H227" s="118">
        <f t="shared" si="98"/>
        <v>16710</v>
      </c>
      <c r="I227" s="118">
        <f t="shared" si="98"/>
        <v>13910</v>
      </c>
      <c r="J227" s="178">
        <f t="shared" si="98"/>
        <v>13000</v>
      </c>
      <c r="K227" s="240"/>
    </row>
    <row r="228" spans="1:11" ht="25.5">
      <c r="A228" s="155" t="s">
        <v>70</v>
      </c>
      <c r="B228" s="127"/>
      <c r="C228" s="84" t="s">
        <v>59</v>
      </c>
      <c r="D228" s="119" t="s">
        <v>508</v>
      </c>
      <c r="E228" s="115" t="s">
        <v>283</v>
      </c>
      <c r="F228" s="102">
        <v>240</v>
      </c>
      <c r="G228" s="102">
        <v>900100</v>
      </c>
      <c r="H228" s="118">
        <v>16710</v>
      </c>
      <c r="I228" s="118">
        <v>13910</v>
      </c>
      <c r="J228" s="178">
        <v>13000</v>
      </c>
      <c r="K228" s="240"/>
    </row>
    <row r="229" spans="1:11" ht="63.75">
      <c r="A229" s="161" t="s">
        <v>503</v>
      </c>
      <c r="B229" s="127"/>
      <c r="C229" s="85" t="s">
        <v>59</v>
      </c>
      <c r="D229" s="89" t="s">
        <v>508</v>
      </c>
      <c r="E229" s="98" t="s">
        <v>506</v>
      </c>
      <c r="F229" s="106"/>
      <c r="G229" s="106"/>
      <c r="H229" s="117">
        <f t="shared" ref="H229:J231" si="99">H230</f>
        <v>30</v>
      </c>
      <c r="I229" s="117">
        <f t="shared" si="99"/>
        <v>30</v>
      </c>
      <c r="J229" s="177">
        <f t="shared" si="99"/>
        <v>30</v>
      </c>
      <c r="K229" s="240"/>
    </row>
    <row r="230" spans="1:11" ht="51">
      <c r="A230" s="163" t="s">
        <v>504</v>
      </c>
      <c r="B230" s="127"/>
      <c r="C230" s="84" t="s">
        <v>59</v>
      </c>
      <c r="D230" s="119" t="s">
        <v>508</v>
      </c>
      <c r="E230" s="115" t="s">
        <v>507</v>
      </c>
      <c r="F230" s="102"/>
      <c r="G230" s="102"/>
      <c r="H230" s="118">
        <f t="shared" si="99"/>
        <v>30</v>
      </c>
      <c r="I230" s="118">
        <f t="shared" si="99"/>
        <v>30</v>
      </c>
      <c r="J230" s="178">
        <f>J231</f>
        <v>30</v>
      </c>
      <c r="K230" s="240"/>
    </row>
    <row r="231" spans="1:11">
      <c r="A231" s="155" t="s">
        <v>68</v>
      </c>
      <c r="B231" s="127"/>
      <c r="C231" s="84" t="s">
        <v>59</v>
      </c>
      <c r="D231" s="119" t="s">
        <v>508</v>
      </c>
      <c r="E231" s="115" t="s">
        <v>507</v>
      </c>
      <c r="F231" s="102">
        <v>200</v>
      </c>
      <c r="G231" s="102"/>
      <c r="H231" s="118">
        <f t="shared" si="99"/>
        <v>30</v>
      </c>
      <c r="I231" s="118">
        <f t="shared" si="99"/>
        <v>30</v>
      </c>
      <c r="J231" s="178">
        <f>J232</f>
        <v>30</v>
      </c>
      <c r="K231" s="240"/>
    </row>
    <row r="232" spans="1:11" ht="25.5">
      <c r="A232" s="155" t="s">
        <v>70</v>
      </c>
      <c r="B232" s="127"/>
      <c r="C232" s="84" t="s">
        <v>59</v>
      </c>
      <c r="D232" s="119" t="s">
        <v>508</v>
      </c>
      <c r="E232" s="115" t="s">
        <v>507</v>
      </c>
      <c r="F232" s="102">
        <v>240</v>
      </c>
      <c r="G232" s="102">
        <v>900100</v>
      </c>
      <c r="H232" s="118">
        <v>30</v>
      </c>
      <c r="I232" s="118">
        <v>30</v>
      </c>
      <c r="J232" s="178">
        <v>30</v>
      </c>
      <c r="K232" s="240"/>
    </row>
    <row r="233" spans="1:11">
      <c r="A233" s="170" t="s">
        <v>87</v>
      </c>
      <c r="B233" s="273"/>
      <c r="C233" s="85" t="s">
        <v>59</v>
      </c>
      <c r="D233" s="89" t="s">
        <v>655</v>
      </c>
      <c r="E233" s="98"/>
      <c r="F233" s="106"/>
      <c r="G233" s="106"/>
      <c r="H233" s="117">
        <f>H234+H248+H269+H314+H344+H241</f>
        <v>382393.5</v>
      </c>
      <c r="I233" s="117">
        <f>I234+I248+I269+I314+I344+I241</f>
        <v>200808</v>
      </c>
      <c r="J233" s="177">
        <f>J234+J248+J269+J314+J344+J241</f>
        <v>196617.7</v>
      </c>
      <c r="K233" s="240"/>
    </row>
    <row r="234" spans="1:11">
      <c r="A234" s="181" t="s">
        <v>88</v>
      </c>
      <c r="B234" s="127"/>
      <c r="C234" s="85" t="s">
        <v>59</v>
      </c>
      <c r="D234" s="89" t="s">
        <v>510</v>
      </c>
      <c r="E234" s="115"/>
      <c r="F234" s="84"/>
      <c r="G234" s="84"/>
      <c r="H234" s="117">
        <f>H235</f>
        <v>1769</v>
      </c>
      <c r="I234" s="117">
        <f t="shared" ref="I234:J237" si="100">I235</f>
        <v>1769</v>
      </c>
      <c r="J234" s="177">
        <f t="shared" si="100"/>
        <v>1769</v>
      </c>
      <c r="K234" s="240"/>
    </row>
    <row r="235" spans="1:11">
      <c r="A235" s="157" t="s">
        <v>509</v>
      </c>
      <c r="B235" s="127"/>
      <c r="C235" s="85" t="s">
        <v>59</v>
      </c>
      <c r="D235" s="89" t="s">
        <v>510</v>
      </c>
      <c r="E235" s="98" t="s">
        <v>189</v>
      </c>
      <c r="F235" s="84"/>
      <c r="G235" s="84"/>
      <c r="H235" s="117">
        <f>H236</f>
        <v>1769</v>
      </c>
      <c r="I235" s="117">
        <f t="shared" si="100"/>
        <v>1769</v>
      </c>
      <c r="J235" s="177">
        <f t="shared" si="100"/>
        <v>1769</v>
      </c>
      <c r="K235" s="240"/>
    </row>
    <row r="236" spans="1:11" ht="25.5">
      <c r="A236" s="157" t="s">
        <v>511</v>
      </c>
      <c r="B236" s="127"/>
      <c r="C236" s="85" t="s">
        <v>59</v>
      </c>
      <c r="D236" s="89" t="s">
        <v>510</v>
      </c>
      <c r="E236" s="98" t="s">
        <v>194</v>
      </c>
      <c r="F236" s="106"/>
      <c r="G236" s="106"/>
      <c r="H236" s="117">
        <f>H237</f>
        <v>1769</v>
      </c>
      <c r="I236" s="117">
        <f t="shared" si="100"/>
        <v>1769</v>
      </c>
      <c r="J236" s="177">
        <f t="shared" si="100"/>
        <v>1769</v>
      </c>
      <c r="K236" s="240"/>
    </row>
    <row r="237" spans="1:11" ht="38.25">
      <c r="A237" s="176" t="s">
        <v>512</v>
      </c>
      <c r="B237" s="127"/>
      <c r="C237" s="84" t="s">
        <v>59</v>
      </c>
      <c r="D237" s="119" t="s">
        <v>510</v>
      </c>
      <c r="E237" s="115" t="s">
        <v>513</v>
      </c>
      <c r="F237" s="102"/>
      <c r="G237" s="102"/>
      <c r="H237" s="117">
        <f>H238</f>
        <v>1769</v>
      </c>
      <c r="I237" s="117">
        <f t="shared" si="100"/>
        <v>1769</v>
      </c>
      <c r="J237" s="177">
        <f t="shared" si="100"/>
        <v>1769</v>
      </c>
      <c r="K237" s="240"/>
    </row>
    <row r="238" spans="1:11" ht="38.25">
      <c r="A238" s="176" t="s">
        <v>742</v>
      </c>
      <c r="B238" s="127"/>
      <c r="C238" s="84" t="s">
        <v>59</v>
      </c>
      <c r="D238" s="119" t="s">
        <v>510</v>
      </c>
      <c r="E238" s="115" t="s">
        <v>514</v>
      </c>
      <c r="F238" s="107"/>
      <c r="G238" s="107"/>
      <c r="H238" s="117">
        <f t="shared" ref="H238:J239" si="101">H239</f>
        <v>1769</v>
      </c>
      <c r="I238" s="117">
        <f t="shared" si="101"/>
        <v>1769</v>
      </c>
      <c r="J238" s="177">
        <f t="shared" si="101"/>
        <v>1769</v>
      </c>
      <c r="K238" s="240"/>
    </row>
    <row r="239" spans="1:11">
      <c r="A239" s="182" t="s">
        <v>211</v>
      </c>
      <c r="B239" s="127"/>
      <c r="C239" s="84" t="s">
        <v>59</v>
      </c>
      <c r="D239" s="119" t="s">
        <v>510</v>
      </c>
      <c r="E239" s="115" t="s">
        <v>514</v>
      </c>
      <c r="F239" s="102" t="s">
        <v>69</v>
      </c>
      <c r="G239" s="102"/>
      <c r="H239" s="118">
        <f t="shared" si="101"/>
        <v>1769</v>
      </c>
      <c r="I239" s="118">
        <f t="shared" si="101"/>
        <v>1769</v>
      </c>
      <c r="J239" s="178">
        <f t="shared" si="101"/>
        <v>1769</v>
      </c>
      <c r="K239" s="240"/>
    </row>
    <row r="240" spans="1:11" ht="25.5">
      <c r="A240" s="183" t="s">
        <v>70</v>
      </c>
      <c r="B240" s="127"/>
      <c r="C240" s="84" t="s">
        <v>59</v>
      </c>
      <c r="D240" s="119" t="s">
        <v>510</v>
      </c>
      <c r="E240" s="115" t="s">
        <v>514</v>
      </c>
      <c r="F240" s="102" t="s">
        <v>71</v>
      </c>
      <c r="G240" s="102">
        <v>900303</v>
      </c>
      <c r="H240" s="118">
        <v>1769</v>
      </c>
      <c r="I240" s="118">
        <v>1769</v>
      </c>
      <c r="J240" s="178">
        <v>1769</v>
      </c>
      <c r="K240" s="240"/>
    </row>
    <row r="241" spans="1:11">
      <c r="A241" s="151" t="s">
        <v>846</v>
      </c>
      <c r="B241" s="127"/>
      <c r="C241" s="85" t="s">
        <v>59</v>
      </c>
      <c r="D241" s="89" t="s">
        <v>845</v>
      </c>
      <c r="E241" s="98"/>
      <c r="F241" s="106"/>
      <c r="G241" s="106"/>
      <c r="H241" s="117">
        <f>H242</f>
        <v>1253.3</v>
      </c>
      <c r="I241" s="117">
        <f t="shared" ref="I241:J242" si="102">I242</f>
        <v>0</v>
      </c>
      <c r="J241" s="177">
        <f t="shared" si="102"/>
        <v>0</v>
      </c>
      <c r="K241" s="240"/>
    </row>
    <row r="242" spans="1:11">
      <c r="A242" s="175" t="s">
        <v>847</v>
      </c>
      <c r="B242" s="127"/>
      <c r="C242" s="85" t="s">
        <v>59</v>
      </c>
      <c r="D242" s="89" t="s">
        <v>845</v>
      </c>
      <c r="E242" s="109" t="s">
        <v>169</v>
      </c>
      <c r="F242" s="106"/>
      <c r="G242" s="106"/>
      <c r="H242" s="117">
        <f>H243</f>
        <v>1253.3</v>
      </c>
      <c r="I242" s="117">
        <f t="shared" si="102"/>
        <v>0</v>
      </c>
      <c r="J242" s="177">
        <f t="shared" si="102"/>
        <v>0</v>
      </c>
      <c r="K242" s="240"/>
    </row>
    <row r="243" spans="1:11">
      <c r="A243" s="157" t="s">
        <v>848</v>
      </c>
      <c r="B243" s="127"/>
      <c r="C243" s="85" t="s">
        <v>59</v>
      </c>
      <c r="D243" s="89" t="s">
        <v>845</v>
      </c>
      <c r="E243" s="98" t="s">
        <v>851</v>
      </c>
      <c r="F243" s="106"/>
      <c r="G243" s="106"/>
      <c r="H243" s="117">
        <f t="shared" ref="H243:J244" si="103">H244</f>
        <v>1253.3</v>
      </c>
      <c r="I243" s="117">
        <f t="shared" si="103"/>
        <v>0</v>
      </c>
      <c r="J243" s="177">
        <f t="shared" si="103"/>
        <v>0</v>
      </c>
      <c r="K243" s="240"/>
    </row>
    <row r="244" spans="1:11" ht="25.5">
      <c r="A244" s="158" t="s">
        <v>849</v>
      </c>
      <c r="B244" s="127"/>
      <c r="C244" s="85" t="s">
        <v>59</v>
      </c>
      <c r="D244" s="89" t="s">
        <v>845</v>
      </c>
      <c r="E244" s="98" t="s">
        <v>852</v>
      </c>
      <c r="F244" s="106"/>
      <c r="G244" s="106"/>
      <c r="H244" s="117">
        <f>H245</f>
        <v>1253.3</v>
      </c>
      <c r="I244" s="117">
        <f t="shared" si="103"/>
        <v>0</v>
      </c>
      <c r="J244" s="177">
        <f t="shared" si="103"/>
        <v>0</v>
      </c>
      <c r="K244" s="240"/>
    </row>
    <row r="245" spans="1:11" ht="38.25">
      <c r="A245" s="159" t="s">
        <v>850</v>
      </c>
      <c r="B245" s="127"/>
      <c r="C245" s="84" t="s">
        <v>59</v>
      </c>
      <c r="D245" s="119" t="s">
        <v>845</v>
      </c>
      <c r="E245" s="115" t="s">
        <v>853</v>
      </c>
      <c r="F245" s="106"/>
      <c r="G245" s="106"/>
      <c r="H245" s="118">
        <f>H246</f>
        <v>1253.3</v>
      </c>
      <c r="I245" s="118">
        <f t="shared" ref="I245:J246" si="104">I246</f>
        <v>0</v>
      </c>
      <c r="J245" s="178">
        <f t="shared" si="104"/>
        <v>0</v>
      </c>
      <c r="K245" s="240"/>
    </row>
    <row r="246" spans="1:11" ht="25.5">
      <c r="A246" s="155" t="s">
        <v>80</v>
      </c>
      <c r="B246" s="127"/>
      <c r="C246" s="84" t="s">
        <v>59</v>
      </c>
      <c r="D246" s="119" t="s">
        <v>845</v>
      </c>
      <c r="E246" s="115" t="s">
        <v>853</v>
      </c>
      <c r="F246" s="102">
        <v>600</v>
      </c>
      <c r="G246" s="106"/>
      <c r="H246" s="118">
        <f>H247</f>
        <v>1253.3</v>
      </c>
      <c r="I246" s="118">
        <f t="shared" si="104"/>
        <v>0</v>
      </c>
      <c r="J246" s="178">
        <f t="shared" si="104"/>
        <v>0</v>
      </c>
      <c r="K246" s="240"/>
    </row>
    <row r="247" spans="1:11">
      <c r="A247" s="155" t="s">
        <v>82</v>
      </c>
      <c r="B247" s="127"/>
      <c r="C247" s="84" t="s">
        <v>59</v>
      </c>
      <c r="D247" s="119" t="s">
        <v>845</v>
      </c>
      <c r="E247" s="115" t="s">
        <v>853</v>
      </c>
      <c r="F247" s="102">
        <v>610</v>
      </c>
      <c r="G247" s="102">
        <v>900100</v>
      </c>
      <c r="H247" s="118">
        <v>1253.3</v>
      </c>
      <c r="I247" s="118">
        <v>0</v>
      </c>
      <c r="J247" s="178">
        <v>0</v>
      </c>
      <c r="K247" s="240"/>
    </row>
    <row r="248" spans="1:11">
      <c r="A248" s="151" t="s">
        <v>89</v>
      </c>
      <c r="B248" s="127"/>
      <c r="C248" s="85" t="s">
        <v>59</v>
      </c>
      <c r="D248" s="89" t="s">
        <v>517</v>
      </c>
      <c r="E248" s="115"/>
      <c r="F248" s="102"/>
      <c r="G248" s="102"/>
      <c r="H248" s="117">
        <f>H249+H259</f>
        <v>11200.4</v>
      </c>
      <c r="I248" s="117">
        <f t="shared" ref="I248:J248" si="105">I249+I259</f>
        <v>8310.9</v>
      </c>
      <c r="J248" s="177">
        <f t="shared" si="105"/>
        <v>7732.7</v>
      </c>
      <c r="K248" s="240"/>
    </row>
    <row r="249" spans="1:11">
      <c r="A249" s="247" t="s">
        <v>834</v>
      </c>
      <c r="B249" s="89" t="s">
        <v>517</v>
      </c>
      <c r="C249" s="85" t="s">
        <v>59</v>
      </c>
      <c r="D249" s="89" t="s">
        <v>517</v>
      </c>
      <c r="E249" s="98" t="s">
        <v>189</v>
      </c>
      <c r="F249" s="107"/>
      <c r="G249" s="107"/>
      <c r="H249" s="117">
        <f>H250</f>
        <v>866.5</v>
      </c>
      <c r="I249" s="117">
        <f>I250</f>
        <v>393.9</v>
      </c>
      <c r="J249" s="177">
        <f t="shared" ref="I249:J250" si="106">J250</f>
        <v>409.7</v>
      </c>
      <c r="K249" s="240"/>
    </row>
    <row r="250" spans="1:11">
      <c r="A250" s="247" t="s">
        <v>787</v>
      </c>
      <c r="B250" s="89" t="s">
        <v>517</v>
      </c>
      <c r="C250" s="85" t="s">
        <v>59</v>
      </c>
      <c r="D250" s="89" t="s">
        <v>517</v>
      </c>
      <c r="E250" s="98" t="s">
        <v>784</v>
      </c>
      <c r="F250" s="102"/>
      <c r="G250" s="102"/>
      <c r="H250" s="117">
        <f>H251</f>
        <v>866.5</v>
      </c>
      <c r="I250" s="117">
        <f t="shared" si="106"/>
        <v>393.9</v>
      </c>
      <c r="J250" s="177">
        <f t="shared" si="106"/>
        <v>409.7</v>
      </c>
      <c r="K250" s="240"/>
    </row>
    <row r="251" spans="1:11" ht="25.5">
      <c r="A251" s="161" t="s">
        <v>837</v>
      </c>
      <c r="B251" s="89" t="s">
        <v>517</v>
      </c>
      <c r="C251" s="85" t="s">
        <v>59</v>
      </c>
      <c r="D251" s="89" t="s">
        <v>517</v>
      </c>
      <c r="E251" s="98" t="s">
        <v>836</v>
      </c>
      <c r="F251" s="106"/>
      <c r="G251" s="106"/>
      <c r="H251" s="117">
        <f>H252+H256</f>
        <v>866.5</v>
      </c>
      <c r="I251" s="117">
        <f t="shared" ref="I251:J251" si="107">I252+I256</f>
        <v>393.9</v>
      </c>
      <c r="J251" s="117">
        <f t="shared" si="107"/>
        <v>409.7</v>
      </c>
      <c r="K251" s="240"/>
    </row>
    <row r="252" spans="1:11" ht="38.25">
      <c r="A252" s="180" t="s">
        <v>90</v>
      </c>
      <c r="B252" s="127"/>
      <c r="C252" s="84" t="s">
        <v>59</v>
      </c>
      <c r="D252" s="119" t="s">
        <v>517</v>
      </c>
      <c r="E252" s="115" t="s">
        <v>835</v>
      </c>
      <c r="F252" s="107"/>
      <c r="G252" s="107"/>
      <c r="H252" s="118">
        <f t="shared" ref="H252:J252" si="108">H253</f>
        <v>550.6</v>
      </c>
      <c r="I252" s="118">
        <f t="shared" si="108"/>
        <v>393.9</v>
      </c>
      <c r="J252" s="178">
        <f t="shared" si="108"/>
        <v>409.7</v>
      </c>
      <c r="K252" s="240"/>
    </row>
    <row r="253" spans="1:11">
      <c r="A253" s="155" t="s">
        <v>68</v>
      </c>
      <c r="B253" s="127"/>
      <c r="C253" s="84" t="s">
        <v>59</v>
      </c>
      <c r="D253" s="119" t="s">
        <v>517</v>
      </c>
      <c r="E253" s="115" t="s">
        <v>835</v>
      </c>
      <c r="F253" s="102" t="s">
        <v>69</v>
      </c>
      <c r="G253" s="102"/>
      <c r="H253" s="118">
        <f>H254+H255</f>
        <v>550.6</v>
      </c>
      <c r="I253" s="118">
        <f t="shared" ref="I253:J253" si="109">I254+I255</f>
        <v>393.9</v>
      </c>
      <c r="J253" s="178">
        <f t="shared" si="109"/>
        <v>409.7</v>
      </c>
      <c r="K253" s="240"/>
    </row>
    <row r="254" spans="1:11" ht="25.5">
      <c r="A254" s="155" t="s">
        <v>70</v>
      </c>
      <c r="B254" s="127"/>
      <c r="C254" s="84" t="s">
        <v>59</v>
      </c>
      <c r="D254" s="119" t="s">
        <v>517</v>
      </c>
      <c r="E254" s="115" t="s">
        <v>835</v>
      </c>
      <c r="F254" s="102" t="s">
        <v>71</v>
      </c>
      <c r="G254" s="102">
        <v>900302</v>
      </c>
      <c r="H254" s="118">
        <v>437.7</v>
      </c>
      <c r="I254" s="118">
        <v>313.2</v>
      </c>
      <c r="J254" s="178">
        <v>325.7</v>
      </c>
      <c r="K254" s="240"/>
    </row>
    <row r="255" spans="1:11" ht="25.5">
      <c r="A255" s="155" t="s">
        <v>70</v>
      </c>
      <c r="B255" s="127"/>
      <c r="C255" s="84" t="s">
        <v>59</v>
      </c>
      <c r="D255" s="119" t="s">
        <v>517</v>
      </c>
      <c r="E255" s="115" t="s">
        <v>835</v>
      </c>
      <c r="F255" s="102" t="s">
        <v>71</v>
      </c>
      <c r="G255" s="102">
        <v>900100</v>
      </c>
      <c r="H255" s="118">
        <v>112.9</v>
      </c>
      <c r="I255" s="118">
        <v>80.7</v>
      </c>
      <c r="J255" s="178">
        <v>84</v>
      </c>
      <c r="K255" s="240"/>
    </row>
    <row r="256" spans="1:11" ht="38.25">
      <c r="A256" s="155" t="s">
        <v>893</v>
      </c>
      <c r="B256" s="127"/>
      <c r="C256" s="84" t="s">
        <v>59</v>
      </c>
      <c r="D256" s="119" t="s">
        <v>517</v>
      </c>
      <c r="E256" s="115" t="s">
        <v>892</v>
      </c>
      <c r="F256" s="102"/>
      <c r="G256" s="102"/>
      <c r="H256" s="118">
        <f>H257</f>
        <v>315.89999999999998</v>
      </c>
      <c r="I256" s="118">
        <f t="shared" ref="I256:J257" si="110">I257</f>
        <v>0</v>
      </c>
      <c r="J256" s="118">
        <f t="shared" si="110"/>
        <v>0</v>
      </c>
      <c r="K256" s="240"/>
    </row>
    <row r="257" spans="1:11">
      <c r="A257" s="155" t="s">
        <v>68</v>
      </c>
      <c r="B257" s="127"/>
      <c r="C257" s="84" t="s">
        <v>59</v>
      </c>
      <c r="D257" s="119" t="s">
        <v>517</v>
      </c>
      <c r="E257" s="115" t="s">
        <v>892</v>
      </c>
      <c r="F257" s="102" t="s">
        <v>69</v>
      </c>
      <c r="G257" s="102"/>
      <c r="H257" s="118">
        <f>H258</f>
        <v>315.89999999999998</v>
      </c>
      <c r="I257" s="118">
        <f t="shared" si="110"/>
        <v>0</v>
      </c>
      <c r="J257" s="118">
        <f t="shared" si="110"/>
        <v>0</v>
      </c>
      <c r="K257" s="240"/>
    </row>
    <row r="258" spans="1:11" ht="25.5">
      <c r="A258" s="155" t="s">
        <v>70</v>
      </c>
      <c r="B258" s="127"/>
      <c r="C258" s="84" t="s">
        <v>59</v>
      </c>
      <c r="D258" s="119" t="s">
        <v>517</v>
      </c>
      <c r="E258" s="115" t="s">
        <v>892</v>
      </c>
      <c r="F258" s="102" t="s">
        <v>71</v>
      </c>
      <c r="G258" s="102">
        <v>900100</v>
      </c>
      <c r="H258" s="118">
        <v>315.89999999999998</v>
      </c>
      <c r="I258" s="118">
        <v>0</v>
      </c>
      <c r="J258" s="178">
        <v>0</v>
      </c>
      <c r="K258" s="240"/>
    </row>
    <row r="259" spans="1:11" ht="25.5">
      <c r="A259" s="153" t="s">
        <v>306</v>
      </c>
      <c r="B259" s="127"/>
      <c r="C259" s="85" t="s">
        <v>59</v>
      </c>
      <c r="D259" s="89" t="s">
        <v>517</v>
      </c>
      <c r="E259" s="98" t="s">
        <v>212</v>
      </c>
      <c r="F259" s="120"/>
      <c r="G259" s="120"/>
      <c r="H259" s="117">
        <f>H260</f>
        <v>10333.9</v>
      </c>
      <c r="I259" s="117">
        <f t="shared" ref="I259:J259" si="111">I260</f>
        <v>7917</v>
      </c>
      <c r="J259" s="177">
        <f t="shared" si="111"/>
        <v>7323</v>
      </c>
      <c r="K259" s="240"/>
    </row>
    <row r="260" spans="1:11">
      <c r="A260" s="153" t="s">
        <v>307</v>
      </c>
      <c r="B260" s="127"/>
      <c r="C260" s="85" t="s">
        <v>59</v>
      </c>
      <c r="D260" s="89" t="s">
        <v>517</v>
      </c>
      <c r="E260" s="98" t="s">
        <v>213</v>
      </c>
      <c r="F260" s="106"/>
      <c r="G260" s="106"/>
      <c r="H260" s="117">
        <f>H261</f>
        <v>10333.9</v>
      </c>
      <c r="I260" s="117">
        <f>I261</f>
        <v>7917</v>
      </c>
      <c r="J260" s="177">
        <f>J261</f>
        <v>7323</v>
      </c>
      <c r="K260" s="240"/>
    </row>
    <row r="261" spans="1:11" ht="51">
      <c r="A261" s="161" t="s">
        <v>723</v>
      </c>
      <c r="B261" s="127"/>
      <c r="C261" s="85" t="s">
        <v>59</v>
      </c>
      <c r="D261" s="89" t="s">
        <v>517</v>
      </c>
      <c r="E261" s="98" t="s">
        <v>317</v>
      </c>
      <c r="F261" s="106"/>
      <c r="G261" s="106"/>
      <c r="H261" s="117">
        <f>H262+H266</f>
        <v>10333.9</v>
      </c>
      <c r="I261" s="117">
        <f t="shared" ref="I261:J261" si="112">I262+I266</f>
        <v>7917</v>
      </c>
      <c r="J261" s="117">
        <f t="shared" si="112"/>
        <v>7323</v>
      </c>
      <c r="K261" s="240"/>
    </row>
    <row r="262" spans="1:11" ht="25.5">
      <c r="A262" s="180" t="s">
        <v>308</v>
      </c>
      <c r="B262" s="127"/>
      <c r="C262" s="84" t="s">
        <v>59</v>
      </c>
      <c r="D262" s="119" t="s">
        <v>517</v>
      </c>
      <c r="E262" s="115" t="s">
        <v>318</v>
      </c>
      <c r="F262" s="101"/>
      <c r="G262" s="101"/>
      <c r="H262" s="118">
        <f t="shared" ref="H262:J262" si="113">H263</f>
        <v>10294</v>
      </c>
      <c r="I262" s="118">
        <f t="shared" si="113"/>
        <v>7917</v>
      </c>
      <c r="J262" s="178">
        <f t="shared" si="113"/>
        <v>7323</v>
      </c>
      <c r="K262" s="240"/>
    </row>
    <row r="263" spans="1:11">
      <c r="A263" s="155" t="s">
        <v>68</v>
      </c>
      <c r="B263" s="127"/>
      <c r="C263" s="84" t="s">
        <v>59</v>
      </c>
      <c r="D263" s="119" t="s">
        <v>517</v>
      </c>
      <c r="E263" s="115" t="s">
        <v>318</v>
      </c>
      <c r="F263" s="102" t="s">
        <v>69</v>
      </c>
      <c r="G263" s="102"/>
      <c r="H263" s="118">
        <f>H264+H265</f>
        <v>10294</v>
      </c>
      <c r="I263" s="118">
        <f t="shared" ref="I263:J263" si="114">I264+I265</f>
        <v>7917</v>
      </c>
      <c r="J263" s="178">
        <f t="shared" si="114"/>
        <v>7323</v>
      </c>
      <c r="K263" s="240"/>
    </row>
    <row r="264" spans="1:11" ht="25.5">
      <c r="A264" s="155" t="s">
        <v>70</v>
      </c>
      <c r="B264" s="127"/>
      <c r="C264" s="84" t="s">
        <v>59</v>
      </c>
      <c r="D264" s="119" t="s">
        <v>517</v>
      </c>
      <c r="E264" s="115" t="s">
        <v>318</v>
      </c>
      <c r="F264" s="102" t="s">
        <v>71</v>
      </c>
      <c r="G264" s="102">
        <v>900302</v>
      </c>
      <c r="H264" s="118">
        <v>6074</v>
      </c>
      <c r="I264" s="118">
        <v>4671</v>
      </c>
      <c r="J264" s="178">
        <v>4321</v>
      </c>
      <c r="K264" s="240"/>
    </row>
    <row r="265" spans="1:11" ht="25.5">
      <c r="A265" s="155" t="s">
        <v>70</v>
      </c>
      <c r="B265" s="127"/>
      <c r="C265" s="84" t="s">
        <v>59</v>
      </c>
      <c r="D265" s="119" t="s">
        <v>517</v>
      </c>
      <c r="E265" s="115" t="s">
        <v>318</v>
      </c>
      <c r="F265" s="102" t="s">
        <v>71</v>
      </c>
      <c r="G265" s="102">
        <v>900100</v>
      </c>
      <c r="H265" s="118">
        <v>4220</v>
      </c>
      <c r="I265" s="118">
        <v>3246</v>
      </c>
      <c r="J265" s="178">
        <v>3002</v>
      </c>
      <c r="K265" s="240"/>
    </row>
    <row r="266" spans="1:11" ht="38.25">
      <c r="A266" s="180" t="s">
        <v>899</v>
      </c>
      <c r="B266" s="127"/>
      <c r="C266" s="84" t="s">
        <v>59</v>
      </c>
      <c r="D266" s="119" t="s">
        <v>517</v>
      </c>
      <c r="E266" s="115" t="s">
        <v>898</v>
      </c>
      <c r="F266" s="102"/>
      <c r="G266" s="102"/>
      <c r="H266" s="118">
        <f>H267</f>
        <v>39.9</v>
      </c>
      <c r="I266" s="118">
        <f t="shared" ref="I266:J267" si="115">I267</f>
        <v>0</v>
      </c>
      <c r="J266" s="118">
        <f t="shared" si="115"/>
        <v>0</v>
      </c>
      <c r="K266" s="240"/>
    </row>
    <row r="267" spans="1:11">
      <c r="A267" s="155" t="s">
        <v>68</v>
      </c>
      <c r="B267" s="127"/>
      <c r="C267" s="84" t="s">
        <v>59</v>
      </c>
      <c r="D267" s="119" t="s">
        <v>517</v>
      </c>
      <c r="E267" s="115" t="s">
        <v>898</v>
      </c>
      <c r="F267" s="102">
        <v>200</v>
      </c>
      <c r="G267" s="102"/>
      <c r="H267" s="118">
        <f>H268</f>
        <v>39.9</v>
      </c>
      <c r="I267" s="118">
        <f t="shared" si="115"/>
        <v>0</v>
      </c>
      <c r="J267" s="118">
        <f t="shared" si="115"/>
        <v>0</v>
      </c>
      <c r="K267" s="240"/>
    </row>
    <row r="268" spans="1:11" ht="25.5">
      <c r="A268" s="155" t="s">
        <v>70</v>
      </c>
      <c r="B268" s="127"/>
      <c r="C268" s="84" t="s">
        <v>59</v>
      </c>
      <c r="D268" s="119" t="s">
        <v>517</v>
      </c>
      <c r="E268" s="115" t="s">
        <v>898</v>
      </c>
      <c r="F268" s="102">
        <v>240</v>
      </c>
      <c r="G268" s="277">
        <v>900100</v>
      </c>
      <c r="H268" s="118">
        <v>39.9</v>
      </c>
      <c r="I268" s="118">
        <v>0</v>
      </c>
      <c r="J268" s="118">
        <v>0</v>
      </c>
      <c r="K268" s="240"/>
    </row>
    <row r="269" spans="1:11">
      <c r="A269" s="151" t="s">
        <v>91</v>
      </c>
      <c r="B269" s="127"/>
      <c r="C269" s="85" t="s">
        <v>59</v>
      </c>
      <c r="D269" s="89" t="s">
        <v>518</v>
      </c>
      <c r="E269" s="115"/>
      <c r="F269" s="102"/>
      <c r="G269" s="102"/>
      <c r="H269" s="117">
        <f t="shared" ref="H269:J269" si="116">H270+H292</f>
        <v>361090.8</v>
      </c>
      <c r="I269" s="117">
        <f t="shared" si="116"/>
        <v>182769.1</v>
      </c>
      <c r="J269" s="177">
        <f t="shared" si="116"/>
        <v>179757</v>
      </c>
      <c r="K269" s="240"/>
    </row>
    <row r="270" spans="1:11" ht="25.5">
      <c r="A270" s="153" t="s">
        <v>306</v>
      </c>
      <c r="B270" s="127"/>
      <c r="C270" s="85" t="s">
        <v>59</v>
      </c>
      <c r="D270" s="89" t="s">
        <v>518</v>
      </c>
      <c r="E270" s="98" t="s">
        <v>212</v>
      </c>
      <c r="F270" s="120"/>
      <c r="G270" s="120"/>
      <c r="H270" s="117">
        <f>H271</f>
        <v>288562.8</v>
      </c>
      <c r="I270" s="117">
        <f t="shared" ref="I270:J271" si="117">I271</f>
        <v>156559</v>
      </c>
      <c r="J270" s="177">
        <f t="shared" si="117"/>
        <v>165467</v>
      </c>
      <c r="K270" s="240"/>
    </row>
    <row r="271" spans="1:11">
      <c r="A271" s="153" t="s">
        <v>309</v>
      </c>
      <c r="B271" s="127"/>
      <c r="C271" s="85" t="s">
        <v>59</v>
      </c>
      <c r="D271" s="89" t="s">
        <v>518</v>
      </c>
      <c r="E271" s="98" t="s">
        <v>319</v>
      </c>
      <c r="F271" s="120"/>
      <c r="G271" s="120"/>
      <c r="H271" s="117">
        <f>H272</f>
        <v>288562.8</v>
      </c>
      <c r="I271" s="117">
        <f t="shared" si="117"/>
        <v>156559</v>
      </c>
      <c r="J271" s="177">
        <f t="shared" si="117"/>
        <v>165467</v>
      </c>
      <c r="K271" s="240"/>
    </row>
    <row r="272" spans="1:11" ht="25.5">
      <c r="A272" s="161" t="s">
        <v>310</v>
      </c>
      <c r="B272" s="127"/>
      <c r="C272" s="85" t="s">
        <v>59</v>
      </c>
      <c r="D272" s="89" t="s">
        <v>518</v>
      </c>
      <c r="E272" s="98" t="s">
        <v>320</v>
      </c>
      <c r="F272" s="106"/>
      <c r="G272" s="106"/>
      <c r="H272" s="117">
        <f>H273+H277+H280+H283+H286+H289</f>
        <v>288562.8</v>
      </c>
      <c r="I272" s="117">
        <f t="shared" ref="I272:J272" si="118">I273+I277+I280+I283+I286+I289</f>
        <v>156559</v>
      </c>
      <c r="J272" s="177">
        <f t="shared" si="118"/>
        <v>165467</v>
      </c>
      <c r="K272" s="240"/>
    </row>
    <row r="273" spans="1:11" ht="25.5">
      <c r="A273" s="180" t="s">
        <v>311</v>
      </c>
      <c r="B273" s="127"/>
      <c r="C273" s="84" t="s">
        <v>59</v>
      </c>
      <c r="D273" s="119" t="s">
        <v>518</v>
      </c>
      <c r="E273" s="115" t="s">
        <v>321</v>
      </c>
      <c r="F273" s="102"/>
      <c r="G273" s="102"/>
      <c r="H273" s="118">
        <f t="shared" ref="H273:J273" si="119">H274</f>
        <v>158257</v>
      </c>
      <c r="I273" s="118">
        <f t="shared" si="119"/>
        <v>53968</v>
      </c>
      <c r="J273" s="178">
        <f t="shared" si="119"/>
        <v>63376</v>
      </c>
      <c r="K273" s="240"/>
    </row>
    <row r="274" spans="1:11">
      <c r="A274" s="155" t="s">
        <v>68</v>
      </c>
      <c r="B274" s="127"/>
      <c r="C274" s="84" t="s">
        <v>59</v>
      </c>
      <c r="D274" s="119" t="s">
        <v>518</v>
      </c>
      <c r="E274" s="115" t="s">
        <v>321</v>
      </c>
      <c r="F274" s="102" t="s">
        <v>69</v>
      </c>
      <c r="G274" s="102"/>
      <c r="H274" s="118">
        <f t="shared" ref="H274:J274" si="120">H275+H276</f>
        <v>158257</v>
      </c>
      <c r="I274" s="118">
        <f t="shared" si="120"/>
        <v>53968</v>
      </c>
      <c r="J274" s="178">
        <f t="shared" si="120"/>
        <v>63376</v>
      </c>
      <c r="K274" s="240"/>
    </row>
    <row r="275" spans="1:11" ht="25.5">
      <c r="A275" s="155" t="s">
        <v>70</v>
      </c>
      <c r="B275" s="127"/>
      <c r="C275" s="84" t="s">
        <v>59</v>
      </c>
      <c r="D275" s="119" t="s">
        <v>518</v>
      </c>
      <c r="E275" s="115" t="s">
        <v>321</v>
      </c>
      <c r="F275" s="102" t="s">
        <v>71</v>
      </c>
      <c r="G275" s="102">
        <v>900302</v>
      </c>
      <c r="H275" s="118">
        <v>150344</v>
      </c>
      <c r="I275" s="118">
        <v>51269</v>
      </c>
      <c r="J275" s="178">
        <v>60207</v>
      </c>
      <c r="K275" s="240"/>
    </row>
    <row r="276" spans="1:11" ht="25.5">
      <c r="A276" s="155" t="s">
        <v>70</v>
      </c>
      <c r="B276" s="127"/>
      <c r="C276" s="84" t="s">
        <v>59</v>
      </c>
      <c r="D276" s="119" t="s">
        <v>518</v>
      </c>
      <c r="E276" s="115" t="s">
        <v>321</v>
      </c>
      <c r="F276" s="102" t="s">
        <v>71</v>
      </c>
      <c r="G276" s="102">
        <v>900100</v>
      </c>
      <c r="H276" s="118">
        <v>7913</v>
      </c>
      <c r="I276" s="118">
        <v>2699</v>
      </c>
      <c r="J276" s="178">
        <v>3169</v>
      </c>
      <c r="K276" s="240"/>
    </row>
    <row r="277" spans="1:11" ht="25.5">
      <c r="A277" s="163" t="s">
        <v>312</v>
      </c>
      <c r="B277" s="127"/>
      <c r="C277" s="84" t="s">
        <v>59</v>
      </c>
      <c r="D277" s="119" t="s">
        <v>518</v>
      </c>
      <c r="E277" s="115" t="s">
        <v>322</v>
      </c>
      <c r="F277" s="107"/>
      <c r="G277" s="107"/>
      <c r="H277" s="118">
        <f t="shared" ref="H277:J278" si="121">H278</f>
        <v>90575</v>
      </c>
      <c r="I277" s="118">
        <f t="shared" si="121"/>
        <v>90575</v>
      </c>
      <c r="J277" s="178">
        <f t="shared" si="121"/>
        <v>90575</v>
      </c>
      <c r="K277" s="240"/>
    </row>
    <row r="278" spans="1:11">
      <c r="A278" s="155" t="s">
        <v>68</v>
      </c>
      <c r="B278" s="127"/>
      <c r="C278" s="84" t="s">
        <v>59</v>
      </c>
      <c r="D278" s="119" t="s">
        <v>518</v>
      </c>
      <c r="E278" s="115" t="s">
        <v>322</v>
      </c>
      <c r="F278" s="102" t="s">
        <v>69</v>
      </c>
      <c r="G278" s="102"/>
      <c r="H278" s="118">
        <f t="shared" si="121"/>
        <v>90575</v>
      </c>
      <c r="I278" s="118">
        <f t="shared" si="121"/>
        <v>90575</v>
      </c>
      <c r="J278" s="178">
        <f t="shared" si="121"/>
        <v>90575</v>
      </c>
      <c r="K278" s="240"/>
    </row>
    <row r="279" spans="1:11" ht="25.5">
      <c r="A279" s="155" t="s">
        <v>70</v>
      </c>
      <c r="B279" s="127"/>
      <c r="C279" s="84" t="s">
        <v>59</v>
      </c>
      <c r="D279" s="119" t="s">
        <v>518</v>
      </c>
      <c r="E279" s="115" t="s">
        <v>322</v>
      </c>
      <c r="F279" s="102" t="s">
        <v>71</v>
      </c>
      <c r="G279" s="102">
        <v>900100</v>
      </c>
      <c r="H279" s="118">
        <v>90575</v>
      </c>
      <c r="I279" s="118">
        <v>90575</v>
      </c>
      <c r="J279" s="178">
        <v>90575</v>
      </c>
      <c r="K279" s="240"/>
    </row>
    <row r="280" spans="1:11" ht="38.25">
      <c r="A280" s="163" t="s">
        <v>313</v>
      </c>
      <c r="B280" s="127"/>
      <c r="C280" s="84" t="s">
        <v>59</v>
      </c>
      <c r="D280" s="119" t="s">
        <v>518</v>
      </c>
      <c r="E280" s="115" t="s">
        <v>323</v>
      </c>
      <c r="F280" s="107"/>
      <c r="G280" s="107"/>
      <c r="H280" s="118">
        <f t="shared" ref="H280:J281" si="122">H281</f>
        <v>3223.5</v>
      </c>
      <c r="I280" s="118">
        <f t="shared" si="122"/>
        <v>1200</v>
      </c>
      <c r="J280" s="178">
        <f t="shared" si="122"/>
        <v>1200</v>
      </c>
      <c r="K280" s="240"/>
    </row>
    <row r="281" spans="1:11">
      <c r="A281" s="155" t="s">
        <v>68</v>
      </c>
      <c r="B281" s="127"/>
      <c r="C281" s="84" t="s">
        <v>59</v>
      </c>
      <c r="D281" s="119" t="s">
        <v>518</v>
      </c>
      <c r="E281" s="115" t="s">
        <v>323</v>
      </c>
      <c r="F281" s="102" t="s">
        <v>69</v>
      </c>
      <c r="G281" s="102"/>
      <c r="H281" s="118">
        <f t="shared" si="122"/>
        <v>3223.5</v>
      </c>
      <c r="I281" s="118">
        <f t="shared" si="122"/>
        <v>1200</v>
      </c>
      <c r="J281" s="178">
        <f t="shared" si="122"/>
        <v>1200</v>
      </c>
      <c r="K281" s="240"/>
    </row>
    <row r="282" spans="1:11" ht="25.5">
      <c r="A282" s="155" t="s">
        <v>70</v>
      </c>
      <c r="B282" s="127"/>
      <c r="C282" s="84" t="s">
        <v>59</v>
      </c>
      <c r="D282" s="119" t="s">
        <v>518</v>
      </c>
      <c r="E282" s="115" t="s">
        <v>323</v>
      </c>
      <c r="F282" s="102" t="s">
        <v>71</v>
      </c>
      <c r="G282" s="102">
        <v>900100</v>
      </c>
      <c r="H282" s="118">
        <v>3223.5</v>
      </c>
      <c r="I282" s="118">
        <v>1200</v>
      </c>
      <c r="J282" s="178">
        <v>1200</v>
      </c>
      <c r="K282" s="240"/>
    </row>
    <row r="283" spans="1:11" ht="25.5">
      <c r="A283" s="163" t="s">
        <v>314</v>
      </c>
      <c r="B283" s="127"/>
      <c r="C283" s="84" t="s">
        <v>59</v>
      </c>
      <c r="D283" s="119" t="s">
        <v>518</v>
      </c>
      <c r="E283" s="115" t="s">
        <v>324</v>
      </c>
      <c r="F283" s="107"/>
      <c r="G283" s="107"/>
      <c r="H283" s="118">
        <f t="shared" ref="H283:J284" si="123">H284</f>
        <v>20860.099999999999</v>
      </c>
      <c r="I283" s="118">
        <f t="shared" si="123"/>
        <v>4100</v>
      </c>
      <c r="J283" s="178">
        <f t="shared" si="123"/>
        <v>4100</v>
      </c>
      <c r="K283" s="240"/>
    </row>
    <row r="284" spans="1:11">
      <c r="A284" s="155" t="s">
        <v>68</v>
      </c>
      <c r="B284" s="127"/>
      <c r="C284" s="84" t="s">
        <v>59</v>
      </c>
      <c r="D284" s="119" t="s">
        <v>518</v>
      </c>
      <c r="E284" s="115" t="s">
        <v>324</v>
      </c>
      <c r="F284" s="102" t="s">
        <v>69</v>
      </c>
      <c r="G284" s="102"/>
      <c r="H284" s="118">
        <f t="shared" si="123"/>
        <v>20860.099999999999</v>
      </c>
      <c r="I284" s="118">
        <f t="shared" si="123"/>
        <v>4100</v>
      </c>
      <c r="J284" s="178">
        <f t="shared" si="123"/>
        <v>4100</v>
      </c>
      <c r="K284" s="240"/>
    </row>
    <row r="285" spans="1:11" ht="25.5">
      <c r="A285" s="155" t="s">
        <v>70</v>
      </c>
      <c r="B285" s="127"/>
      <c r="C285" s="84" t="s">
        <v>59</v>
      </c>
      <c r="D285" s="119" t="s">
        <v>518</v>
      </c>
      <c r="E285" s="115" t="s">
        <v>324</v>
      </c>
      <c r="F285" s="102" t="s">
        <v>71</v>
      </c>
      <c r="G285" s="102">
        <v>900100</v>
      </c>
      <c r="H285" s="118">
        <v>20860.099999999999</v>
      </c>
      <c r="I285" s="118">
        <v>4100</v>
      </c>
      <c r="J285" s="178">
        <v>4100</v>
      </c>
      <c r="K285" s="240"/>
    </row>
    <row r="286" spans="1:11" ht="25.5">
      <c r="A286" s="163" t="s">
        <v>315</v>
      </c>
      <c r="B286" s="127"/>
      <c r="C286" s="84" t="s">
        <v>59</v>
      </c>
      <c r="D286" s="119" t="s">
        <v>518</v>
      </c>
      <c r="E286" s="115" t="s">
        <v>325</v>
      </c>
      <c r="F286" s="102"/>
      <c r="G286" s="102"/>
      <c r="H286" s="118">
        <f t="shared" ref="H286:J287" si="124">H287</f>
        <v>3326</v>
      </c>
      <c r="I286" s="118">
        <f t="shared" si="124"/>
        <v>3326</v>
      </c>
      <c r="J286" s="178">
        <f t="shared" si="124"/>
        <v>3326</v>
      </c>
      <c r="K286" s="240"/>
    </row>
    <row r="287" spans="1:11">
      <c r="A287" s="155" t="s">
        <v>68</v>
      </c>
      <c r="B287" s="127"/>
      <c r="C287" s="84" t="s">
        <v>59</v>
      </c>
      <c r="D287" s="119" t="s">
        <v>518</v>
      </c>
      <c r="E287" s="115" t="s">
        <v>325</v>
      </c>
      <c r="F287" s="102" t="s">
        <v>69</v>
      </c>
      <c r="G287" s="102"/>
      <c r="H287" s="118">
        <f t="shared" si="124"/>
        <v>3326</v>
      </c>
      <c r="I287" s="118">
        <f t="shared" si="124"/>
        <v>3326</v>
      </c>
      <c r="J287" s="178">
        <f t="shared" si="124"/>
        <v>3326</v>
      </c>
      <c r="K287" s="240"/>
    </row>
    <row r="288" spans="1:11" ht="25.5">
      <c r="A288" s="155" t="s">
        <v>70</v>
      </c>
      <c r="B288" s="127"/>
      <c r="C288" s="84" t="s">
        <v>59</v>
      </c>
      <c r="D288" s="119" t="s">
        <v>518</v>
      </c>
      <c r="E288" s="115" t="s">
        <v>325</v>
      </c>
      <c r="F288" s="102" t="s">
        <v>71</v>
      </c>
      <c r="G288" s="102">
        <v>900100</v>
      </c>
      <c r="H288" s="118">
        <v>3326</v>
      </c>
      <c r="I288" s="118">
        <v>3326</v>
      </c>
      <c r="J288" s="178">
        <v>3326</v>
      </c>
      <c r="K288" s="240"/>
    </row>
    <row r="289" spans="1:13">
      <c r="A289" s="163" t="s">
        <v>316</v>
      </c>
      <c r="B289" s="127"/>
      <c r="C289" s="84" t="s">
        <v>59</v>
      </c>
      <c r="D289" s="119" t="s">
        <v>518</v>
      </c>
      <c r="E289" s="115" t="s">
        <v>326</v>
      </c>
      <c r="F289" s="102"/>
      <c r="G289" s="102"/>
      <c r="H289" s="118">
        <f t="shared" ref="H289:J290" si="125">H290</f>
        <v>12321.2</v>
      </c>
      <c r="I289" s="118">
        <f t="shared" si="125"/>
        <v>3390</v>
      </c>
      <c r="J289" s="178">
        <f t="shared" si="125"/>
        <v>2890</v>
      </c>
      <c r="K289" s="240"/>
    </row>
    <row r="290" spans="1:13">
      <c r="A290" s="155" t="s">
        <v>68</v>
      </c>
      <c r="B290" s="127"/>
      <c r="C290" s="84" t="s">
        <v>59</v>
      </c>
      <c r="D290" s="119" t="s">
        <v>518</v>
      </c>
      <c r="E290" s="115" t="s">
        <v>326</v>
      </c>
      <c r="F290" s="102" t="s">
        <v>69</v>
      </c>
      <c r="G290" s="102"/>
      <c r="H290" s="118">
        <f t="shared" si="125"/>
        <v>12321.2</v>
      </c>
      <c r="I290" s="118">
        <f t="shared" si="125"/>
        <v>3390</v>
      </c>
      <c r="J290" s="178">
        <f t="shared" si="125"/>
        <v>2890</v>
      </c>
      <c r="K290" s="240"/>
    </row>
    <row r="291" spans="1:13" ht="25.5">
      <c r="A291" s="155" t="s">
        <v>70</v>
      </c>
      <c r="B291" s="127"/>
      <c r="C291" s="84" t="s">
        <v>59</v>
      </c>
      <c r="D291" s="119" t="s">
        <v>518</v>
      </c>
      <c r="E291" s="115" t="s">
        <v>326</v>
      </c>
      <c r="F291" s="102" t="s">
        <v>71</v>
      </c>
      <c r="G291" s="102">
        <v>900100</v>
      </c>
      <c r="H291" s="118">
        <v>12321.2</v>
      </c>
      <c r="I291" s="118">
        <v>3390</v>
      </c>
      <c r="J291" s="178">
        <v>2890</v>
      </c>
      <c r="K291" s="221"/>
      <c r="L291" s="221"/>
      <c r="M291" s="221"/>
    </row>
    <row r="292" spans="1:13">
      <c r="A292" s="170" t="s">
        <v>331</v>
      </c>
      <c r="B292" s="127"/>
      <c r="C292" s="85" t="s">
        <v>59</v>
      </c>
      <c r="D292" s="89" t="s">
        <v>518</v>
      </c>
      <c r="E292" s="98" t="s">
        <v>332</v>
      </c>
      <c r="F292" s="106"/>
      <c r="G292" s="106"/>
      <c r="H292" s="117">
        <f>H293+H304</f>
        <v>72528</v>
      </c>
      <c r="I292" s="117">
        <f t="shared" ref="I292:J292" si="126">I293+I304</f>
        <v>26210.1</v>
      </c>
      <c r="J292" s="177">
        <f t="shared" si="126"/>
        <v>14290</v>
      </c>
      <c r="K292" s="240"/>
    </row>
    <row r="293" spans="1:13">
      <c r="A293" s="152" t="s">
        <v>339</v>
      </c>
      <c r="B293" s="127"/>
      <c r="C293" s="85" t="s">
        <v>59</v>
      </c>
      <c r="D293" s="89" t="s">
        <v>518</v>
      </c>
      <c r="E293" s="98" t="s">
        <v>343</v>
      </c>
      <c r="F293" s="260"/>
      <c r="G293" s="260"/>
      <c r="H293" s="117">
        <f>H294+H299</f>
        <v>33738</v>
      </c>
      <c r="I293" s="117">
        <f t="shared" ref="I293:J293" si="127">I294+I299</f>
        <v>0</v>
      </c>
      <c r="J293" s="177">
        <f t="shared" si="127"/>
        <v>0</v>
      </c>
      <c r="K293" s="240"/>
    </row>
    <row r="294" spans="1:13" ht="25.5">
      <c r="A294" s="167" t="s">
        <v>697</v>
      </c>
      <c r="B294" s="127"/>
      <c r="C294" s="85" t="s">
        <v>59</v>
      </c>
      <c r="D294" s="89" t="s">
        <v>518</v>
      </c>
      <c r="E294" s="98" t="s">
        <v>698</v>
      </c>
      <c r="F294" s="260"/>
      <c r="G294" s="260"/>
      <c r="H294" s="117">
        <f>H295</f>
        <v>6219.2000000000007</v>
      </c>
      <c r="I294" s="117">
        <f t="shared" ref="I294:J295" si="128">I295</f>
        <v>0</v>
      </c>
      <c r="J294" s="177">
        <f t="shared" si="128"/>
        <v>0</v>
      </c>
      <c r="K294" s="240"/>
    </row>
    <row r="295" spans="1:13">
      <c r="A295" s="154" t="s">
        <v>870</v>
      </c>
      <c r="B295" s="127"/>
      <c r="C295" s="84" t="s">
        <v>59</v>
      </c>
      <c r="D295" s="119" t="s">
        <v>518</v>
      </c>
      <c r="E295" s="98" t="s">
        <v>871</v>
      </c>
      <c r="F295" s="260"/>
      <c r="G295" s="260"/>
      <c r="H295" s="117">
        <f>H296</f>
        <v>6219.2000000000007</v>
      </c>
      <c r="I295" s="117">
        <f t="shared" si="128"/>
        <v>0</v>
      </c>
      <c r="J295" s="177">
        <f t="shared" si="128"/>
        <v>0</v>
      </c>
      <c r="K295" s="240"/>
    </row>
    <row r="296" spans="1:13">
      <c r="A296" s="237" t="s">
        <v>68</v>
      </c>
      <c r="B296" s="127"/>
      <c r="C296" s="84" t="s">
        <v>59</v>
      </c>
      <c r="D296" s="119" t="s">
        <v>518</v>
      </c>
      <c r="E296" s="115" t="s">
        <v>871</v>
      </c>
      <c r="F296" s="144">
        <v>200</v>
      </c>
      <c r="G296" s="260"/>
      <c r="H296" s="118">
        <f>H297+H298</f>
        <v>6219.2000000000007</v>
      </c>
      <c r="I296" s="118">
        <f t="shared" ref="I296:J296" si="129">I297+I298</f>
        <v>0</v>
      </c>
      <c r="J296" s="178">
        <f t="shared" si="129"/>
        <v>0</v>
      </c>
      <c r="K296" s="240"/>
    </row>
    <row r="297" spans="1:13" ht="25.5">
      <c r="A297" s="237" t="s">
        <v>70</v>
      </c>
      <c r="B297" s="127"/>
      <c r="C297" s="84" t="s">
        <v>59</v>
      </c>
      <c r="D297" s="119" t="s">
        <v>518</v>
      </c>
      <c r="E297" s="115" t="s">
        <v>871</v>
      </c>
      <c r="F297" s="261">
        <v>240</v>
      </c>
      <c r="G297" s="261">
        <v>900302</v>
      </c>
      <c r="H297" s="118">
        <v>4944.3</v>
      </c>
      <c r="I297" s="118">
        <v>0</v>
      </c>
      <c r="J297" s="178">
        <v>0</v>
      </c>
      <c r="K297" s="240"/>
    </row>
    <row r="298" spans="1:13" ht="25.5">
      <c r="A298" s="237" t="s">
        <v>70</v>
      </c>
      <c r="B298" s="127"/>
      <c r="C298" s="84" t="s">
        <v>59</v>
      </c>
      <c r="D298" s="119" t="s">
        <v>518</v>
      </c>
      <c r="E298" s="115" t="s">
        <v>871</v>
      </c>
      <c r="F298" s="144">
        <v>240</v>
      </c>
      <c r="G298" s="144">
        <v>900100</v>
      </c>
      <c r="H298" s="118">
        <v>1274.9000000000001</v>
      </c>
      <c r="I298" s="118">
        <v>0</v>
      </c>
      <c r="J298" s="178">
        <v>0</v>
      </c>
      <c r="K298" s="240"/>
    </row>
    <row r="299" spans="1:13">
      <c r="A299" s="170" t="s">
        <v>218</v>
      </c>
      <c r="B299" s="127"/>
      <c r="C299" s="85" t="s">
        <v>59</v>
      </c>
      <c r="D299" s="89" t="s">
        <v>518</v>
      </c>
      <c r="E299" s="98" t="s">
        <v>333</v>
      </c>
      <c r="F299" s="106"/>
      <c r="G299" s="106"/>
      <c r="H299" s="117">
        <f>+H300</f>
        <v>27518.800000000003</v>
      </c>
      <c r="I299" s="117">
        <f t="shared" ref="I299:J299" si="130">+I300</f>
        <v>0</v>
      </c>
      <c r="J299" s="177">
        <f t="shared" si="130"/>
        <v>0</v>
      </c>
      <c r="K299" s="240"/>
    </row>
    <row r="300" spans="1:13">
      <c r="A300" s="155" t="s">
        <v>831</v>
      </c>
      <c r="B300" s="127"/>
      <c r="C300" s="84" t="s">
        <v>59</v>
      </c>
      <c r="D300" s="119" t="s">
        <v>518</v>
      </c>
      <c r="E300" s="115" t="s">
        <v>832</v>
      </c>
      <c r="F300" s="102"/>
      <c r="G300" s="102"/>
      <c r="H300" s="118">
        <f>H301</f>
        <v>27518.800000000003</v>
      </c>
      <c r="I300" s="118">
        <f t="shared" ref="I300:J300" si="131">I301</f>
        <v>0</v>
      </c>
      <c r="J300" s="178">
        <f t="shared" si="131"/>
        <v>0</v>
      </c>
      <c r="K300" s="240"/>
    </row>
    <row r="301" spans="1:13">
      <c r="A301" s="155" t="s">
        <v>68</v>
      </c>
      <c r="B301" s="127"/>
      <c r="C301" s="84" t="s">
        <v>59</v>
      </c>
      <c r="D301" s="119" t="s">
        <v>518</v>
      </c>
      <c r="E301" s="115" t="s">
        <v>832</v>
      </c>
      <c r="F301" s="102" t="s">
        <v>69</v>
      </c>
      <c r="G301" s="102"/>
      <c r="H301" s="118">
        <f>H302+H303</f>
        <v>27518.800000000003</v>
      </c>
      <c r="I301" s="118">
        <f t="shared" ref="I301:J301" si="132">I302+I303</f>
        <v>0</v>
      </c>
      <c r="J301" s="178">
        <f t="shared" si="132"/>
        <v>0</v>
      </c>
      <c r="K301" s="240"/>
    </row>
    <row r="302" spans="1:13" ht="25.5">
      <c r="A302" s="155" t="s">
        <v>70</v>
      </c>
      <c r="B302" s="127"/>
      <c r="C302" s="84" t="s">
        <v>59</v>
      </c>
      <c r="D302" s="119" t="s">
        <v>518</v>
      </c>
      <c r="E302" s="115" t="s">
        <v>832</v>
      </c>
      <c r="F302" s="102" t="s">
        <v>71</v>
      </c>
      <c r="G302" s="102">
        <v>900302</v>
      </c>
      <c r="H302" s="118">
        <v>21877.4</v>
      </c>
      <c r="I302" s="118">
        <v>0</v>
      </c>
      <c r="J302" s="178">
        <v>0</v>
      </c>
      <c r="K302" s="240"/>
    </row>
    <row r="303" spans="1:13" ht="25.5">
      <c r="A303" s="155" t="s">
        <v>70</v>
      </c>
      <c r="B303" s="127"/>
      <c r="C303" s="84" t="s">
        <v>59</v>
      </c>
      <c r="D303" s="119" t="s">
        <v>518</v>
      </c>
      <c r="E303" s="115" t="s">
        <v>832</v>
      </c>
      <c r="F303" s="102" t="s">
        <v>71</v>
      </c>
      <c r="G303" s="102">
        <v>900100</v>
      </c>
      <c r="H303" s="118">
        <v>5641.4</v>
      </c>
      <c r="I303" s="118">
        <v>0</v>
      </c>
      <c r="J303" s="178">
        <v>0</v>
      </c>
      <c r="K303" s="240"/>
    </row>
    <row r="304" spans="1:13">
      <c r="A304" s="152" t="s">
        <v>340</v>
      </c>
      <c r="B304" s="127"/>
      <c r="C304" s="85" t="s">
        <v>59</v>
      </c>
      <c r="D304" s="89" t="s">
        <v>518</v>
      </c>
      <c r="E304" s="98" t="s">
        <v>344</v>
      </c>
      <c r="F304" s="106"/>
      <c r="G304" s="106"/>
      <c r="H304" s="117">
        <f>H305</f>
        <v>38790</v>
      </c>
      <c r="I304" s="117">
        <f t="shared" ref="I304:J304" si="133">I305</f>
        <v>26210.1</v>
      </c>
      <c r="J304" s="177">
        <f t="shared" si="133"/>
        <v>14290</v>
      </c>
      <c r="K304" s="240"/>
    </row>
    <row r="305" spans="1:11" ht="25.5">
      <c r="A305" s="167" t="s">
        <v>341</v>
      </c>
      <c r="B305" s="127"/>
      <c r="C305" s="85" t="s">
        <v>59</v>
      </c>
      <c r="D305" s="89" t="s">
        <v>518</v>
      </c>
      <c r="E305" s="98" t="s">
        <v>345</v>
      </c>
      <c r="F305" s="106"/>
      <c r="G305" s="106"/>
      <c r="H305" s="117">
        <f>H306+H311</f>
        <v>38790</v>
      </c>
      <c r="I305" s="117">
        <f>I306+I311</f>
        <v>26210.1</v>
      </c>
      <c r="J305" s="177">
        <f t="shared" ref="J305" si="134">J306+J311</f>
        <v>14290</v>
      </c>
      <c r="K305" s="240"/>
    </row>
    <row r="306" spans="1:11" ht="25.5">
      <c r="A306" s="179" t="s">
        <v>530</v>
      </c>
      <c r="B306" s="127"/>
      <c r="C306" s="84" t="s">
        <v>59</v>
      </c>
      <c r="D306" s="119" t="s">
        <v>518</v>
      </c>
      <c r="E306" s="115" t="s">
        <v>532</v>
      </c>
      <c r="F306" s="102"/>
      <c r="G306" s="102"/>
      <c r="H306" s="118">
        <f>H307+H309</f>
        <v>3790</v>
      </c>
      <c r="I306" s="118">
        <f t="shared" ref="I306:J306" si="135">I307+I309</f>
        <v>4290</v>
      </c>
      <c r="J306" s="178">
        <f t="shared" si="135"/>
        <v>4290</v>
      </c>
      <c r="K306" s="240"/>
    </row>
    <row r="307" spans="1:11">
      <c r="A307" s="155" t="s">
        <v>68</v>
      </c>
      <c r="B307" s="127"/>
      <c r="C307" s="84" t="s">
        <v>59</v>
      </c>
      <c r="D307" s="119" t="s">
        <v>518</v>
      </c>
      <c r="E307" s="115" t="s">
        <v>532</v>
      </c>
      <c r="F307" s="102" t="s">
        <v>69</v>
      </c>
      <c r="G307" s="102"/>
      <c r="H307" s="118">
        <f>H308</f>
        <v>2790</v>
      </c>
      <c r="I307" s="118">
        <f t="shared" ref="I307:J307" si="136">I308</f>
        <v>3290</v>
      </c>
      <c r="J307" s="178">
        <f t="shared" si="136"/>
        <v>3290</v>
      </c>
      <c r="K307" s="240"/>
    </row>
    <row r="308" spans="1:11" ht="25.5">
      <c r="A308" s="155" t="s">
        <v>70</v>
      </c>
      <c r="B308" s="127"/>
      <c r="C308" s="84" t="s">
        <v>59</v>
      </c>
      <c r="D308" s="119" t="s">
        <v>518</v>
      </c>
      <c r="E308" s="115" t="s">
        <v>532</v>
      </c>
      <c r="F308" s="102" t="s">
        <v>71</v>
      </c>
      <c r="G308" s="102">
        <v>900100</v>
      </c>
      <c r="H308" s="118">
        <v>2790</v>
      </c>
      <c r="I308" s="118">
        <v>3290</v>
      </c>
      <c r="J308" s="178">
        <v>3290</v>
      </c>
      <c r="K308" s="240"/>
    </row>
    <row r="309" spans="1:11" ht="25.5">
      <c r="A309" s="155" t="s">
        <v>80</v>
      </c>
      <c r="B309" s="127"/>
      <c r="C309" s="84" t="s">
        <v>59</v>
      </c>
      <c r="D309" s="119" t="s">
        <v>518</v>
      </c>
      <c r="E309" s="115" t="s">
        <v>532</v>
      </c>
      <c r="F309" s="102">
        <v>600</v>
      </c>
      <c r="G309" s="102"/>
      <c r="H309" s="118">
        <f>H310</f>
        <v>1000</v>
      </c>
      <c r="I309" s="118">
        <f t="shared" ref="I309:J309" si="137">I310</f>
        <v>1000</v>
      </c>
      <c r="J309" s="178">
        <f t="shared" si="137"/>
        <v>1000</v>
      </c>
      <c r="K309" s="240"/>
    </row>
    <row r="310" spans="1:11">
      <c r="A310" s="155" t="s">
        <v>82</v>
      </c>
      <c r="B310" s="127"/>
      <c r="C310" s="84" t="s">
        <v>59</v>
      </c>
      <c r="D310" s="119" t="s">
        <v>518</v>
      </c>
      <c r="E310" s="115" t="s">
        <v>532</v>
      </c>
      <c r="F310" s="102">
        <v>610</v>
      </c>
      <c r="G310" s="102">
        <v>900100</v>
      </c>
      <c r="H310" s="118">
        <v>1000</v>
      </c>
      <c r="I310" s="118">
        <v>1000</v>
      </c>
      <c r="J310" s="178">
        <v>1000</v>
      </c>
      <c r="K310" s="240"/>
    </row>
    <row r="311" spans="1:11" ht="25.5">
      <c r="A311" s="187" t="s">
        <v>732</v>
      </c>
      <c r="B311" s="127"/>
      <c r="C311" s="84" t="s">
        <v>59</v>
      </c>
      <c r="D311" s="119" t="s">
        <v>518</v>
      </c>
      <c r="E311" s="115" t="s">
        <v>733</v>
      </c>
      <c r="F311" s="102"/>
      <c r="G311" s="102"/>
      <c r="H311" s="118">
        <f t="shared" ref="H311:J312" si="138">H312</f>
        <v>35000</v>
      </c>
      <c r="I311" s="118">
        <f t="shared" si="138"/>
        <v>21920.1</v>
      </c>
      <c r="J311" s="178">
        <f t="shared" si="138"/>
        <v>10000</v>
      </c>
      <c r="K311" s="240"/>
    </row>
    <row r="312" spans="1:11">
      <c r="A312" s="155" t="s">
        <v>68</v>
      </c>
      <c r="B312" s="127"/>
      <c r="C312" s="84" t="s">
        <v>59</v>
      </c>
      <c r="D312" s="119" t="s">
        <v>518</v>
      </c>
      <c r="E312" s="115" t="s">
        <v>733</v>
      </c>
      <c r="F312" s="102" t="s">
        <v>69</v>
      </c>
      <c r="G312" s="102"/>
      <c r="H312" s="118">
        <f t="shared" si="138"/>
        <v>35000</v>
      </c>
      <c r="I312" s="118">
        <f t="shared" si="138"/>
        <v>21920.1</v>
      </c>
      <c r="J312" s="178">
        <f t="shared" si="138"/>
        <v>10000</v>
      </c>
      <c r="K312" s="240"/>
    </row>
    <row r="313" spans="1:11" ht="25.5">
      <c r="A313" s="155" t="s">
        <v>70</v>
      </c>
      <c r="B313" s="127"/>
      <c r="C313" s="84" t="s">
        <v>59</v>
      </c>
      <c r="D313" s="119" t="s">
        <v>518</v>
      </c>
      <c r="E313" s="115" t="s">
        <v>733</v>
      </c>
      <c r="F313" s="102" t="s">
        <v>71</v>
      </c>
      <c r="G313" s="102">
        <v>900100</v>
      </c>
      <c r="H313" s="118">
        <v>35000</v>
      </c>
      <c r="I313" s="118">
        <v>21920.1</v>
      </c>
      <c r="J313" s="178">
        <v>10000</v>
      </c>
      <c r="K313" s="240"/>
    </row>
    <row r="314" spans="1:11">
      <c r="A314" s="151" t="s">
        <v>92</v>
      </c>
      <c r="B314" s="127"/>
      <c r="C314" s="85">
        <v>901</v>
      </c>
      <c r="D314" s="89" t="s">
        <v>460</v>
      </c>
      <c r="E314" s="115"/>
      <c r="F314" s="102"/>
      <c r="G314" s="102"/>
      <c r="H314" s="117">
        <f t="shared" ref="H314:J314" si="139">H315</f>
        <v>4621</v>
      </c>
      <c r="I314" s="117">
        <f t="shared" si="139"/>
        <v>4400</v>
      </c>
      <c r="J314" s="177">
        <f t="shared" si="139"/>
        <v>4400</v>
      </c>
      <c r="K314" s="240"/>
    </row>
    <row r="315" spans="1:11">
      <c r="A315" s="170" t="s">
        <v>436</v>
      </c>
      <c r="B315" s="127"/>
      <c r="C315" s="85">
        <v>901</v>
      </c>
      <c r="D315" s="89" t="s">
        <v>460</v>
      </c>
      <c r="E315" s="98" t="s">
        <v>181</v>
      </c>
      <c r="F315" s="102"/>
      <c r="G315" s="102"/>
      <c r="H315" s="117">
        <f>H322+H316</f>
        <v>4621</v>
      </c>
      <c r="I315" s="117">
        <f t="shared" ref="I315:J315" si="140">I322+I316</f>
        <v>4400</v>
      </c>
      <c r="J315" s="117">
        <f t="shared" si="140"/>
        <v>4400</v>
      </c>
      <c r="K315" s="240"/>
    </row>
    <row r="316" spans="1:11" ht="51">
      <c r="A316" s="152" t="s">
        <v>478</v>
      </c>
      <c r="B316" s="127"/>
      <c r="C316" s="85">
        <v>901</v>
      </c>
      <c r="D316" s="234" t="s">
        <v>460</v>
      </c>
      <c r="E316" s="98" t="s">
        <v>182</v>
      </c>
      <c r="F316" s="230"/>
      <c r="G316" s="230"/>
      <c r="H316" s="233">
        <f>H317</f>
        <v>221</v>
      </c>
      <c r="I316" s="233">
        <f t="shared" ref="I316:J318" si="141">I317</f>
        <v>0</v>
      </c>
      <c r="J316" s="233">
        <f t="shared" si="141"/>
        <v>0</v>
      </c>
      <c r="K316" s="240"/>
    </row>
    <row r="317" spans="1:11" ht="38.25">
      <c r="A317" s="170" t="s">
        <v>896</v>
      </c>
      <c r="B317" s="127"/>
      <c r="C317" s="85">
        <v>901</v>
      </c>
      <c r="D317" s="234" t="s">
        <v>460</v>
      </c>
      <c r="E317" s="98" t="s">
        <v>894</v>
      </c>
      <c r="F317" s="106"/>
      <c r="G317" s="106"/>
      <c r="H317" s="117">
        <f>H318</f>
        <v>221</v>
      </c>
      <c r="I317" s="117">
        <f t="shared" si="141"/>
        <v>0</v>
      </c>
      <c r="J317" s="117">
        <f t="shared" si="141"/>
        <v>0</v>
      </c>
      <c r="K317" s="240"/>
    </row>
    <row r="318" spans="1:11" ht="63.75">
      <c r="A318" s="155" t="s">
        <v>897</v>
      </c>
      <c r="B318" s="127"/>
      <c r="C318" s="84">
        <v>901</v>
      </c>
      <c r="D318" s="235" t="s">
        <v>460</v>
      </c>
      <c r="E318" s="115" t="s">
        <v>895</v>
      </c>
      <c r="F318" s="102"/>
      <c r="G318" s="102"/>
      <c r="H318" s="118">
        <f>H319</f>
        <v>221</v>
      </c>
      <c r="I318" s="118">
        <f t="shared" si="141"/>
        <v>0</v>
      </c>
      <c r="J318" s="118">
        <f t="shared" si="141"/>
        <v>0</v>
      </c>
      <c r="K318" s="240"/>
    </row>
    <row r="319" spans="1:11" ht="25.5">
      <c r="A319" s="155" t="s">
        <v>80</v>
      </c>
      <c r="B319" s="127"/>
      <c r="C319" s="84">
        <v>901</v>
      </c>
      <c r="D319" s="235" t="s">
        <v>460</v>
      </c>
      <c r="E319" s="115" t="s">
        <v>895</v>
      </c>
      <c r="F319" s="102" t="s">
        <v>81</v>
      </c>
      <c r="G319" s="102"/>
      <c r="H319" s="118">
        <f>H320+H321</f>
        <v>221</v>
      </c>
      <c r="I319" s="118">
        <f t="shared" ref="I319:J319" si="142">I320+I321</f>
        <v>0</v>
      </c>
      <c r="J319" s="118">
        <f t="shared" si="142"/>
        <v>0</v>
      </c>
      <c r="K319" s="240"/>
    </row>
    <row r="320" spans="1:11">
      <c r="A320" s="155" t="s">
        <v>82</v>
      </c>
      <c r="B320" s="127"/>
      <c r="C320" s="84">
        <v>901</v>
      </c>
      <c r="D320" s="235" t="s">
        <v>460</v>
      </c>
      <c r="E320" s="115" t="s">
        <v>895</v>
      </c>
      <c r="F320" s="102" t="s">
        <v>83</v>
      </c>
      <c r="G320" s="102">
        <v>900302</v>
      </c>
      <c r="H320" s="118">
        <v>175</v>
      </c>
      <c r="I320" s="118">
        <v>0</v>
      </c>
      <c r="J320" s="178">
        <v>0</v>
      </c>
      <c r="K320" s="240"/>
    </row>
    <row r="321" spans="1:11">
      <c r="A321" s="155" t="s">
        <v>82</v>
      </c>
      <c r="B321" s="127"/>
      <c r="C321" s="84">
        <v>901</v>
      </c>
      <c r="D321" s="235" t="s">
        <v>460</v>
      </c>
      <c r="E321" s="115" t="s">
        <v>895</v>
      </c>
      <c r="F321" s="102" t="s">
        <v>83</v>
      </c>
      <c r="G321" s="102">
        <v>900100</v>
      </c>
      <c r="H321" s="118">
        <v>46</v>
      </c>
      <c r="I321" s="118">
        <v>0</v>
      </c>
      <c r="J321" s="178">
        <v>0</v>
      </c>
      <c r="K321" s="240"/>
    </row>
    <row r="322" spans="1:11" ht="25.5">
      <c r="A322" s="152" t="s">
        <v>447</v>
      </c>
      <c r="B322" s="127"/>
      <c r="C322" s="85">
        <v>901</v>
      </c>
      <c r="D322" s="89" t="s">
        <v>460</v>
      </c>
      <c r="E322" s="98" t="s">
        <v>193</v>
      </c>
      <c r="F322" s="106"/>
      <c r="G322" s="106"/>
      <c r="H322" s="117">
        <f>H323+H330+H334</f>
        <v>4400</v>
      </c>
      <c r="I322" s="117">
        <f t="shared" ref="I322:J322" si="143">I323+I330+I334</f>
        <v>4400</v>
      </c>
      <c r="J322" s="177">
        <f t="shared" si="143"/>
        <v>4400</v>
      </c>
      <c r="K322" s="240"/>
    </row>
    <row r="323" spans="1:11">
      <c r="A323" s="152" t="s">
        <v>448</v>
      </c>
      <c r="B323" s="127"/>
      <c r="C323" s="85">
        <v>901</v>
      </c>
      <c r="D323" s="89" t="s">
        <v>460</v>
      </c>
      <c r="E323" s="98" t="s">
        <v>450</v>
      </c>
      <c r="F323" s="106"/>
      <c r="G323" s="106"/>
      <c r="H323" s="117">
        <f>H324+H327</f>
        <v>3372.3</v>
      </c>
      <c r="I323" s="117">
        <f t="shared" ref="I323:J323" si="144">I324+I327</f>
        <v>3400</v>
      </c>
      <c r="J323" s="177">
        <f t="shared" si="144"/>
        <v>3400</v>
      </c>
      <c r="K323" s="240"/>
    </row>
    <row r="324" spans="1:11" ht="38.25">
      <c r="A324" s="155" t="s">
        <v>449</v>
      </c>
      <c r="B324" s="127"/>
      <c r="C324" s="84">
        <v>901</v>
      </c>
      <c r="D324" s="119" t="s">
        <v>460</v>
      </c>
      <c r="E324" s="115" t="s">
        <v>451</v>
      </c>
      <c r="F324" s="102"/>
      <c r="G324" s="102"/>
      <c r="H324" s="118">
        <f t="shared" ref="H324:J325" si="145">H325</f>
        <v>2900</v>
      </c>
      <c r="I324" s="118">
        <f t="shared" si="145"/>
        <v>2900</v>
      </c>
      <c r="J324" s="178">
        <f t="shared" si="145"/>
        <v>2900</v>
      </c>
      <c r="K324" s="240"/>
    </row>
    <row r="325" spans="1:11">
      <c r="A325" s="155" t="s">
        <v>68</v>
      </c>
      <c r="B325" s="127"/>
      <c r="C325" s="84">
        <v>901</v>
      </c>
      <c r="D325" s="119" t="s">
        <v>460</v>
      </c>
      <c r="E325" s="115" t="s">
        <v>451</v>
      </c>
      <c r="F325" s="102" t="s">
        <v>69</v>
      </c>
      <c r="G325" s="102"/>
      <c r="H325" s="118">
        <f t="shared" si="145"/>
        <v>2900</v>
      </c>
      <c r="I325" s="118">
        <f t="shared" si="145"/>
        <v>2900</v>
      </c>
      <c r="J325" s="178">
        <f t="shared" si="145"/>
        <v>2900</v>
      </c>
      <c r="K325" s="240"/>
    </row>
    <row r="326" spans="1:11" ht="25.5">
      <c r="A326" s="155" t="s">
        <v>70</v>
      </c>
      <c r="B326" s="127"/>
      <c r="C326" s="84">
        <v>901</v>
      </c>
      <c r="D326" s="119" t="s">
        <v>460</v>
      </c>
      <c r="E326" s="115" t="s">
        <v>451</v>
      </c>
      <c r="F326" s="102" t="s">
        <v>71</v>
      </c>
      <c r="G326" s="102">
        <v>900100</v>
      </c>
      <c r="H326" s="118">
        <v>2900</v>
      </c>
      <c r="I326" s="118">
        <v>2900</v>
      </c>
      <c r="J326" s="178">
        <v>2900</v>
      </c>
      <c r="K326" s="240"/>
    </row>
    <row r="327" spans="1:11" ht="25.5">
      <c r="A327" s="155" t="s">
        <v>452</v>
      </c>
      <c r="B327" s="127"/>
      <c r="C327" s="84">
        <v>901</v>
      </c>
      <c r="D327" s="119" t="s">
        <v>460</v>
      </c>
      <c r="E327" s="115" t="s">
        <v>453</v>
      </c>
      <c r="F327" s="102"/>
      <c r="G327" s="102"/>
      <c r="H327" s="118">
        <f t="shared" ref="H327:J328" si="146">H328</f>
        <v>472.3</v>
      </c>
      <c r="I327" s="118">
        <f t="shared" si="146"/>
        <v>500</v>
      </c>
      <c r="J327" s="178">
        <f t="shared" si="146"/>
        <v>500</v>
      </c>
      <c r="K327" s="240"/>
    </row>
    <row r="328" spans="1:11">
      <c r="A328" s="155" t="s">
        <v>68</v>
      </c>
      <c r="B328" s="127"/>
      <c r="C328" s="84">
        <v>901</v>
      </c>
      <c r="D328" s="119" t="s">
        <v>460</v>
      </c>
      <c r="E328" s="115" t="s">
        <v>453</v>
      </c>
      <c r="F328" s="102" t="s">
        <v>69</v>
      </c>
      <c r="G328" s="102"/>
      <c r="H328" s="118">
        <f t="shared" si="146"/>
        <v>472.3</v>
      </c>
      <c r="I328" s="118">
        <f t="shared" si="146"/>
        <v>500</v>
      </c>
      <c r="J328" s="178">
        <f t="shared" si="146"/>
        <v>500</v>
      </c>
      <c r="K328" s="240"/>
    </row>
    <row r="329" spans="1:11" ht="25.5">
      <c r="A329" s="155" t="s">
        <v>70</v>
      </c>
      <c r="B329" s="127"/>
      <c r="C329" s="84">
        <v>901</v>
      </c>
      <c r="D329" s="119" t="s">
        <v>460</v>
      </c>
      <c r="E329" s="115" t="s">
        <v>453</v>
      </c>
      <c r="F329" s="102" t="s">
        <v>71</v>
      </c>
      <c r="G329" s="102">
        <v>900100</v>
      </c>
      <c r="H329" s="118">
        <v>472.3</v>
      </c>
      <c r="I329" s="118">
        <v>500</v>
      </c>
      <c r="J329" s="178">
        <v>500</v>
      </c>
      <c r="K329" s="240"/>
    </row>
    <row r="330" spans="1:11">
      <c r="A330" s="152" t="s">
        <v>443</v>
      </c>
      <c r="B330" s="127"/>
      <c r="C330" s="85">
        <v>901</v>
      </c>
      <c r="D330" s="89" t="s">
        <v>460</v>
      </c>
      <c r="E330" s="98" t="s">
        <v>445</v>
      </c>
      <c r="F330" s="106"/>
      <c r="G330" s="102"/>
      <c r="H330" s="117">
        <f t="shared" ref="H330:J332" si="147">H331</f>
        <v>62.7</v>
      </c>
      <c r="I330" s="117">
        <f t="shared" si="147"/>
        <v>35</v>
      </c>
      <c r="J330" s="177">
        <f t="shared" si="147"/>
        <v>35</v>
      </c>
      <c r="K330" s="240"/>
    </row>
    <row r="331" spans="1:11">
      <c r="A331" s="163" t="s">
        <v>444</v>
      </c>
      <c r="B331" s="127"/>
      <c r="C331" s="84">
        <v>901</v>
      </c>
      <c r="D331" s="119" t="s">
        <v>460</v>
      </c>
      <c r="E331" s="115" t="s">
        <v>446</v>
      </c>
      <c r="F331" s="102"/>
      <c r="G331" s="102"/>
      <c r="H331" s="118">
        <f t="shared" si="147"/>
        <v>62.7</v>
      </c>
      <c r="I331" s="118">
        <f t="shared" si="147"/>
        <v>35</v>
      </c>
      <c r="J331" s="178">
        <f t="shared" si="147"/>
        <v>35</v>
      </c>
      <c r="K331" s="240"/>
    </row>
    <row r="332" spans="1:11">
      <c r="A332" s="155" t="s">
        <v>68</v>
      </c>
      <c r="B332" s="127"/>
      <c r="C332" s="84">
        <v>901</v>
      </c>
      <c r="D332" s="119" t="s">
        <v>460</v>
      </c>
      <c r="E332" s="115" t="s">
        <v>446</v>
      </c>
      <c r="F332" s="102" t="s">
        <v>69</v>
      </c>
      <c r="G332" s="102"/>
      <c r="H332" s="118">
        <f t="shared" si="147"/>
        <v>62.7</v>
      </c>
      <c r="I332" s="118">
        <f t="shared" si="147"/>
        <v>35</v>
      </c>
      <c r="J332" s="178">
        <f t="shared" si="147"/>
        <v>35</v>
      </c>
      <c r="K332" s="240"/>
    </row>
    <row r="333" spans="1:11" ht="25.5">
      <c r="A333" s="155" t="s">
        <v>70</v>
      </c>
      <c r="B333" s="127"/>
      <c r="C333" s="84">
        <v>901</v>
      </c>
      <c r="D333" s="119" t="s">
        <v>460</v>
      </c>
      <c r="E333" s="115" t="s">
        <v>446</v>
      </c>
      <c r="F333" s="102" t="s">
        <v>71</v>
      </c>
      <c r="G333" s="102">
        <v>900100</v>
      </c>
      <c r="H333" s="118">
        <v>62.7</v>
      </c>
      <c r="I333" s="118">
        <v>35</v>
      </c>
      <c r="J333" s="178">
        <v>35</v>
      </c>
      <c r="K333" s="240"/>
    </row>
    <row r="334" spans="1:11">
      <c r="A334" s="152" t="s">
        <v>571</v>
      </c>
      <c r="B334" s="127"/>
      <c r="C334" s="85">
        <v>901</v>
      </c>
      <c r="D334" s="89" t="s">
        <v>460</v>
      </c>
      <c r="E334" s="98" t="s">
        <v>572</v>
      </c>
      <c r="F334" s="106"/>
      <c r="G334" s="102"/>
      <c r="H334" s="117">
        <f>H335+H338+H341</f>
        <v>965</v>
      </c>
      <c r="I334" s="117">
        <f t="shared" ref="I334:J334" si="148">I335+I338+I341</f>
        <v>965</v>
      </c>
      <c r="J334" s="177">
        <f t="shared" si="148"/>
        <v>965</v>
      </c>
      <c r="K334" s="240"/>
    </row>
    <row r="335" spans="1:11">
      <c r="A335" s="163" t="s">
        <v>573</v>
      </c>
      <c r="B335" s="127"/>
      <c r="C335" s="84">
        <v>901</v>
      </c>
      <c r="D335" s="119" t="s">
        <v>460</v>
      </c>
      <c r="E335" s="115" t="s">
        <v>574</v>
      </c>
      <c r="F335" s="107"/>
      <c r="G335" s="102"/>
      <c r="H335" s="118">
        <f>H336</f>
        <v>350</v>
      </c>
      <c r="I335" s="118">
        <f t="shared" ref="I335:J335" si="149">I336</f>
        <v>350</v>
      </c>
      <c r="J335" s="178">
        <f t="shared" si="149"/>
        <v>350</v>
      </c>
      <c r="K335" s="240"/>
    </row>
    <row r="336" spans="1:11">
      <c r="A336" s="155" t="s">
        <v>68</v>
      </c>
      <c r="B336" s="127"/>
      <c r="C336" s="84">
        <v>901</v>
      </c>
      <c r="D336" s="119" t="s">
        <v>460</v>
      </c>
      <c r="E336" s="115" t="s">
        <v>574</v>
      </c>
      <c r="F336" s="102" t="s">
        <v>69</v>
      </c>
      <c r="G336" s="102"/>
      <c r="H336" s="118">
        <f t="shared" ref="H336:J336" si="150">H337</f>
        <v>350</v>
      </c>
      <c r="I336" s="118">
        <f t="shared" si="150"/>
        <v>350</v>
      </c>
      <c r="J336" s="178">
        <f t="shared" si="150"/>
        <v>350</v>
      </c>
      <c r="K336" s="240"/>
    </row>
    <row r="337" spans="1:11" ht="25.5">
      <c r="A337" s="155" t="s">
        <v>70</v>
      </c>
      <c r="B337" s="127"/>
      <c r="C337" s="84">
        <v>901</v>
      </c>
      <c r="D337" s="119" t="s">
        <v>460</v>
      </c>
      <c r="E337" s="115" t="s">
        <v>574</v>
      </c>
      <c r="F337" s="102" t="s">
        <v>71</v>
      </c>
      <c r="G337" s="102">
        <v>900100</v>
      </c>
      <c r="H337" s="118">
        <v>350</v>
      </c>
      <c r="I337" s="118">
        <v>350</v>
      </c>
      <c r="J337" s="178">
        <v>350</v>
      </c>
      <c r="K337" s="240"/>
    </row>
    <row r="338" spans="1:11" ht="51">
      <c r="A338" s="163" t="s">
        <v>575</v>
      </c>
      <c r="B338" s="127"/>
      <c r="C338" s="84">
        <v>901</v>
      </c>
      <c r="D338" s="119" t="s">
        <v>460</v>
      </c>
      <c r="E338" s="115" t="s">
        <v>576</v>
      </c>
      <c r="F338" s="107"/>
      <c r="G338" s="102"/>
      <c r="H338" s="118">
        <f t="shared" ref="H338:J339" si="151">H339</f>
        <v>600</v>
      </c>
      <c r="I338" s="118">
        <f t="shared" si="151"/>
        <v>600</v>
      </c>
      <c r="J338" s="178">
        <f t="shared" si="151"/>
        <v>600</v>
      </c>
      <c r="K338" s="240"/>
    </row>
    <row r="339" spans="1:11">
      <c r="A339" s="155" t="s">
        <v>68</v>
      </c>
      <c r="B339" s="127"/>
      <c r="C339" s="84">
        <v>901</v>
      </c>
      <c r="D339" s="119" t="s">
        <v>460</v>
      </c>
      <c r="E339" s="115" t="s">
        <v>576</v>
      </c>
      <c r="F339" s="102" t="s">
        <v>69</v>
      </c>
      <c r="G339" s="102"/>
      <c r="H339" s="118">
        <f>H340</f>
        <v>600</v>
      </c>
      <c r="I339" s="118">
        <f t="shared" si="151"/>
        <v>600</v>
      </c>
      <c r="J339" s="178">
        <f t="shared" si="151"/>
        <v>600</v>
      </c>
      <c r="K339" s="240"/>
    </row>
    <row r="340" spans="1:11" ht="25.5">
      <c r="A340" s="155" t="s">
        <v>70</v>
      </c>
      <c r="B340" s="127"/>
      <c r="C340" s="84">
        <v>901</v>
      </c>
      <c r="D340" s="119" t="s">
        <v>460</v>
      </c>
      <c r="E340" s="115" t="s">
        <v>576</v>
      </c>
      <c r="F340" s="102" t="s">
        <v>71</v>
      </c>
      <c r="G340" s="102">
        <v>900100</v>
      </c>
      <c r="H340" s="118">
        <v>600</v>
      </c>
      <c r="I340" s="118">
        <v>600</v>
      </c>
      <c r="J340" s="178">
        <v>600</v>
      </c>
      <c r="K340" s="240"/>
    </row>
    <row r="341" spans="1:11" ht="38.25">
      <c r="A341" s="163" t="s">
        <v>577</v>
      </c>
      <c r="B341" s="127"/>
      <c r="C341" s="84">
        <v>901</v>
      </c>
      <c r="D341" s="119" t="s">
        <v>460</v>
      </c>
      <c r="E341" s="115" t="s">
        <v>578</v>
      </c>
      <c r="F341" s="107"/>
      <c r="G341" s="102"/>
      <c r="H341" s="118">
        <f t="shared" ref="H341:J342" si="152">H342</f>
        <v>15</v>
      </c>
      <c r="I341" s="118">
        <f t="shared" si="152"/>
        <v>15</v>
      </c>
      <c r="J341" s="178">
        <f t="shared" si="152"/>
        <v>15</v>
      </c>
      <c r="K341" s="240"/>
    </row>
    <row r="342" spans="1:11">
      <c r="A342" s="155" t="s">
        <v>68</v>
      </c>
      <c r="B342" s="127"/>
      <c r="C342" s="84">
        <v>901</v>
      </c>
      <c r="D342" s="119" t="s">
        <v>460</v>
      </c>
      <c r="E342" s="115" t="s">
        <v>578</v>
      </c>
      <c r="F342" s="102" t="s">
        <v>69</v>
      </c>
      <c r="G342" s="102"/>
      <c r="H342" s="118">
        <f>H343</f>
        <v>15</v>
      </c>
      <c r="I342" s="118">
        <f t="shared" si="152"/>
        <v>15</v>
      </c>
      <c r="J342" s="178">
        <f t="shared" si="152"/>
        <v>15</v>
      </c>
      <c r="K342" s="240"/>
    </row>
    <row r="343" spans="1:11" ht="25.5">
      <c r="A343" s="155" t="s">
        <v>70</v>
      </c>
      <c r="B343" s="127"/>
      <c r="C343" s="84">
        <v>901</v>
      </c>
      <c r="D343" s="119" t="s">
        <v>460</v>
      </c>
      <c r="E343" s="115" t="s">
        <v>578</v>
      </c>
      <c r="F343" s="102" t="s">
        <v>71</v>
      </c>
      <c r="G343" s="102">
        <v>900100</v>
      </c>
      <c r="H343" s="118">
        <v>15</v>
      </c>
      <c r="I343" s="118">
        <v>15</v>
      </c>
      <c r="J343" s="178">
        <v>15</v>
      </c>
      <c r="K343" s="240"/>
    </row>
    <row r="344" spans="1:11">
      <c r="A344" s="151" t="s">
        <v>93</v>
      </c>
      <c r="B344" s="127"/>
      <c r="C344" s="85">
        <v>901</v>
      </c>
      <c r="D344" s="89" t="s">
        <v>581</v>
      </c>
      <c r="E344" s="131"/>
      <c r="F344" s="131"/>
      <c r="G344" s="131"/>
      <c r="H344" s="117">
        <f t="shared" ref="H344:J344" si="153">H351+H357+H345</f>
        <v>2459</v>
      </c>
      <c r="I344" s="117">
        <f t="shared" si="153"/>
        <v>3559</v>
      </c>
      <c r="J344" s="177">
        <f t="shared" si="153"/>
        <v>2959</v>
      </c>
      <c r="K344" s="240"/>
    </row>
    <row r="345" spans="1:11" ht="25.5">
      <c r="A345" s="153" t="s">
        <v>251</v>
      </c>
      <c r="B345" s="98" t="s">
        <v>175</v>
      </c>
      <c r="C345" s="85">
        <v>901</v>
      </c>
      <c r="D345" s="89" t="s">
        <v>581</v>
      </c>
      <c r="E345" s="98" t="s">
        <v>191</v>
      </c>
      <c r="F345" s="131"/>
      <c r="G345" s="131"/>
      <c r="H345" s="117">
        <f>H346</f>
        <v>459</v>
      </c>
      <c r="I345" s="117">
        <f t="shared" ref="I345:J349" si="154">I346</f>
        <v>459</v>
      </c>
      <c r="J345" s="177">
        <f t="shared" si="154"/>
        <v>459</v>
      </c>
      <c r="K345" s="240"/>
    </row>
    <row r="346" spans="1:11" ht="25.5">
      <c r="A346" s="153" t="s">
        <v>252</v>
      </c>
      <c r="B346" s="98" t="s">
        <v>176</v>
      </c>
      <c r="C346" s="85">
        <v>901</v>
      </c>
      <c r="D346" s="89" t="s">
        <v>581</v>
      </c>
      <c r="E346" s="98" t="s">
        <v>192</v>
      </c>
      <c r="F346" s="132"/>
      <c r="G346" s="132"/>
      <c r="H346" s="117">
        <f>H347</f>
        <v>459</v>
      </c>
      <c r="I346" s="117">
        <f t="shared" si="154"/>
        <v>459</v>
      </c>
      <c r="J346" s="177">
        <f t="shared" si="154"/>
        <v>459</v>
      </c>
      <c r="K346" s="240"/>
    </row>
    <row r="347" spans="1:11">
      <c r="A347" s="170" t="s">
        <v>750</v>
      </c>
      <c r="B347" s="98"/>
      <c r="C347" s="85">
        <v>901</v>
      </c>
      <c r="D347" s="89" t="s">
        <v>581</v>
      </c>
      <c r="E347" s="98" t="s">
        <v>627</v>
      </c>
      <c r="F347" s="106"/>
      <c r="G347" s="106"/>
      <c r="H347" s="117">
        <f>H348</f>
        <v>459</v>
      </c>
      <c r="I347" s="117">
        <f t="shared" si="154"/>
        <v>459</v>
      </c>
      <c r="J347" s="177">
        <f t="shared" si="154"/>
        <v>459</v>
      </c>
      <c r="K347" s="240"/>
    </row>
    <row r="348" spans="1:11" ht="38.25">
      <c r="A348" s="155" t="s">
        <v>684</v>
      </c>
      <c r="B348" s="98"/>
      <c r="C348" s="84">
        <v>901</v>
      </c>
      <c r="D348" s="119" t="s">
        <v>581</v>
      </c>
      <c r="E348" s="115" t="s">
        <v>751</v>
      </c>
      <c r="F348" s="102"/>
      <c r="G348" s="102"/>
      <c r="H348" s="118">
        <f>H349</f>
        <v>459</v>
      </c>
      <c r="I348" s="118">
        <f t="shared" si="154"/>
        <v>459</v>
      </c>
      <c r="J348" s="178">
        <f t="shared" si="154"/>
        <v>459</v>
      </c>
      <c r="K348" s="240"/>
    </row>
    <row r="349" spans="1:11">
      <c r="A349" s="155" t="s">
        <v>68</v>
      </c>
      <c r="B349" s="98"/>
      <c r="C349" s="84">
        <v>901</v>
      </c>
      <c r="D349" s="119" t="s">
        <v>581</v>
      </c>
      <c r="E349" s="115" t="s">
        <v>751</v>
      </c>
      <c r="F349" s="102">
        <v>200</v>
      </c>
      <c r="G349" s="102"/>
      <c r="H349" s="118">
        <f>H350</f>
        <v>459</v>
      </c>
      <c r="I349" s="118">
        <f t="shared" si="154"/>
        <v>459</v>
      </c>
      <c r="J349" s="178">
        <f t="shared" si="154"/>
        <v>459</v>
      </c>
      <c r="K349" s="240"/>
    </row>
    <row r="350" spans="1:11" ht="25.5">
      <c r="A350" s="155" t="s">
        <v>70</v>
      </c>
      <c r="B350" s="98"/>
      <c r="C350" s="84">
        <v>901</v>
      </c>
      <c r="D350" s="119" t="s">
        <v>581</v>
      </c>
      <c r="E350" s="115" t="s">
        <v>751</v>
      </c>
      <c r="F350" s="102">
        <v>240</v>
      </c>
      <c r="G350" s="102">
        <v>900303</v>
      </c>
      <c r="H350" s="118">
        <v>459</v>
      </c>
      <c r="I350" s="118">
        <v>459</v>
      </c>
      <c r="J350" s="178">
        <v>459</v>
      </c>
      <c r="K350" s="240"/>
    </row>
    <row r="351" spans="1:11">
      <c r="A351" s="153" t="s">
        <v>305</v>
      </c>
      <c r="B351" s="127"/>
      <c r="C351" s="85">
        <v>901</v>
      </c>
      <c r="D351" s="89" t="s">
        <v>581</v>
      </c>
      <c r="E351" s="98" t="s">
        <v>175</v>
      </c>
      <c r="F351" s="107"/>
      <c r="G351" s="107"/>
      <c r="H351" s="117">
        <f>H352</f>
        <v>1000</v>
      </c>
      <c r="I351" s="117">
        <f t="shared" ref="I351:J351" si="155">I352</f>
        <v>1600</v>
      </c>
      <c r="J351" s="177">
        <f t="shared" si="155"/>
        <v>1000</v>
      </c>
      <c r="K351" s="240"/>
    </row>
    <row r="352" spans="1:11">
      <c r="A352" s="153" t="s">
        <v>579</v>
      </c>
      <c r="B352" s="127"/>
      <c r="C352" s="85">
        <v>901</v>
      </c>
      <c r="D352" s="89" t="s">
        <v>581</v>
      </c>
      <c r="E352" s="98" t="s">
        <v>582</v>
      </c>
      <c r="F352" s="101"/>
      <c r="G352" s="101"/>
      <c r="H352" s="117">
        <f t="shared" ref="H352:J355" si="156">H353</f>
        <v>1000</v>
      </c>
      <c r="I352" s="117">
        <f t="shared" si="156"/>
        <v>1600</v>
      </c>
      <c r="J352" s="177">
        <f t="shared" si="156"/>
        <v>1000</v>
      </c>
      <c r="K352" s="240"/>
    </row>
    <row r="353" spans="1:11" ht="25.5">
      <c r="A353" s="161" t="s">
        <v>722</v>
      </c>
      <c r="B353" s="127"/>
      <c r="C353" s="85">
        <v>901</v>
      </c>
      <c r="D353" s="89" t="s">
        <v>581</v>
      </c>
      <c r="E353" s="98" t="s">
        <v>583</v>
      </c>
      <c r="F353" s="106"/>
      <c r="G353" s="106"/>
      <c r="H353" s="117">
        <f t="shared" si="156"/>
        <v>1000</v>
      </c>
      <c r="I353" s="117">
        <f t="shared" si="156"/>
        <v>1600</v>
      </c>
      <c r="J353" s="177">
        <f t="shared" si="156"/>
        <v>1000</v>
      </c>
      <c r="K353" s="240"/>
    </row>
    <row r="354" spans="1:11">
      <c r="A354" s="163" t="s">
        <v>580</v>
      </c>
      <c r="B354" s="127"/>
      <c r="C354" s="84">
        <v>901</v>
      </c>
      <c r="D354" s="119" t="s">
        <v>581</v>
      </c>
      <c r="E354" s="115" t="s">
        <v>584</v>
      </c>
      <c r="F354" s="102"/>
      <c r="G354" s="102"/>
      <c r="H354" s="118">
        <f t="shared" si="156"/>
        <v>1000</v>
      </c>
      <c r="I354" s="118">
        <f t="shared" si="156"/>
        <v>1600</v>
      </c>
      <c r="J354" s="178">
        <f t="shared" si="156"/>
        <v>1000</v>
      </c>
      <c r="K354" s="240"/>
    </row>
    <row r="355" spans="1:11">
      <c r="A355" s="155" t="s">
        <v>72</v>
      </c>
      <c r="B355" s="127"/>
      <c r="C355" s="84">
        <v>901</v>
      </c>
      <c r="D355" s="119" t="s">
        <v>581</v>
      </c>
      <c r="E355" s="115" t="s">
        <v>584</v>
      </c>
      <c r="F355" s="102">
        <v>800</v>
      </c>
      <c r="G355" s="107"/>
      <c r="H355" s="118">
        <f t="shared" si="156"/>
        <v>1000</v>
      </c>
      <c r="I355" s="118">
        <f t="shared" si="156"/>
        <v>1600</v>
      </c>
      <c r="J355" s="178">
        <f t="shared" si="156"/>
        <v>1000</v>
      </c>
      <c r="K355" s="240"/>
    </row>
    <row r="356" spans="1:11" ht="25.5">
      <c r="A356" s="155" t="s">
        <v>94</v>
      </c>
      <c r="B356" s="127"/>
      <c r="C356" s="84">
        <v>901</v>
      </c>
      <c r="D356" s="119" t="s">
        <v>581</v>
      </c>
      <c r="E356" s="115" t="s">
        <v>584</v>
      </c>
      <c r="F356" s="102">
        <v>810</v>
      </c>
      <c r="G356" s="102">
        <v>900100</v>
      </c>
      <c r="H356" s="118">
        <v>1000</v>
      </c>
      <c r="I356" s="118">
        <v>1600</v>
      </c>
      <c r="J356" s="178">
        <v>1000</v>
      </c>
      <c r="K356" s="240"/>
    </row>
    <row r="357" spans="1:11">
      <c r="A357" s="164" t="s">
        <v>272</v>
      </c>
      <c r="B357" s="127"/>
      <c r="C357" s="85">
        <v>901</v>
      </c>
      <c r="D357" s="89" t="s">
        <v>581</v>
      </c>
      <c r="E357" s="98" t="s">
        <v>188</v>
      </c>
      <c r="F357" s="102"/>
      <c r="G357" s="102"/>
      <c r="H357" s="117">
        <f>H358+H363</f>
        <v>1000</v>
      </c>
      <c r="I357" s="117">
        <f t="shared" ref="I357:J357" si="157">I358+I363</f>
        <v>1500</v>
      </c>
      <c r="J357" s="177">
        <f t="shared" si="157"/>
        <v>1500</v>
      </c>
      <c r="K357" s="240"/>
    </row>
    <row r="358" spans="1:11">
      <c r="A358" s="164" t="s">
        <v>725</v>
      </c>
      <c r="B358" s="127"/>
      <c r="C358" s="85">
        <v>901</v>
      </c>
      <c r="D358" s="89" t="s">
        <v>581</v>
      </c>
      <c r="E358" s="98" t="s">
        <v>629</v>
      </c>
      <c r="F358" s="102"/>
      <c r="G358" s="102"/>
      <c r="H358" s="117">
        <f>H359</f>
        <v>0</v>
      </c>
      <c r="I358" s="117">
        <f t="shared" ref="I358:J361" si="158">I359</f>
        <v>1000</v>
      </c>
      <c r="J358" s="177">
        <f t="shared" si="158"/>
        <v>1000</v>
      </c>
      <c r="K358" s="240"/>
    </row>
    <row r="359" spans="1:11" ht="25.5">
      <c r="A359" s="170" t="s">
        <v>630</v>
      </c>
      <c r="B359" s="127"/>
      <c r="C359" s="85">
        <v>901</v>
      </c>
      <c r="D359" s="89" t="s">
        <v>581</v>
      </c>
      <c r="E359" s="98" t="s">
        <v>632</v>
      </c>
      <c r="F359" s="106"/>
      <c r="G359" s="106"/>
      <c r="H359" s="117">
        <f>H360</f>
        <v>0</v>
      </c>
      <c r="I359" s="117">
        <f t="shared" si="158"/>
        <v>1000</v>
      </c>
      <c r="J359" s="177">
        <f t="shared" si="158"/>
        <v>1000</v>
      </c>
      <c r="K359" s="240"/>
    </row>
    <row r="360" spans="1:11" ht="38.25">
      <c r="A360" s="155" t="s">
        <v>631</v>
      </c>
      <c r="B360" s="127"/>
      <c r="C360" s="84">
        <v>901</v>
      </c>
      <c r="D360" s="119" t="s">
        <v>581</v>
      </c>
      <c r="E360" s="115" t="s">
        <v>633</v>
      </c>
      <c r="F360" s="102"/>
      <c r="G360" s="102"/>
      <c r="H360" s="118">
        <f>H361</f>
        <v>0</v>
      </c>
      <c r="I360" s="118">
        <f t="shared" si="158"/>
        <v>1000</v>
      </c>
      <c r="J360" s="178">
        <f t="shared" si="158"/>
        <v>1000</v>
      </c>
      <c r="K360" s="240"/>
    </row>
    <row r="361" spans="1:11">
      <c r="A361" s="155" t="s">
        <v>68</v>
      </c>
      <c r="B361" s="127"/>
      <c r="C361" s="84">
        <v>901</v>
      </c>
      <c r="D361" s="119" t="s">
        <v>581</v>
      </c>
      <c r="E361" s="115" t="s">
        <v>633</v>
      </c>
      <c r="F361" s="102" t="s">
        <v>69</v>
      </c>
      <c r="G361" s="102"/>
      <c r="H361" s="118">
        <f>H362</f>
        <v>0</v>
      </c>
      <c r="I361" s="118">
        <f t="shared" si="158"/>
        <v>1000</v>
      </c>
      <c r="J361" s="178">
        <f t="shared" si="158"/>
        <v>1000</v>
      </c>
      <c r="K361" s="240"/>
    </row>
    <row r="362" spans="1:11" ht="25.5">
      <c r="A362" s="155" t="s">
        <v>70</v>
      </c>
      <c r="B362" s="127"/>
      <c r="C362" s="84">
        <v>901</v>
      </c>
      <c r="D362" s="119" t="s">
        <v>581</v>
      </c>
      <c r="E362" s="115" t="s">
        <v>633</v>
      </c>
      <c r="F362" s="102" t="s">
        <v>71</v>
      </c>
      <c r="G362" s="102">
        <v>900100</v>
      </c>
      <c r="H362" s="118">
        <v>0</v>
      </c>
      <c r="I362" s="118">
        <v>1000</v>
      </c>
      <c r="J362" s="178">
        <v>1000</v>
      </c>
      <c r="K362" s="240"/>
    </row>
    <row r="363" spans="1:11">
      <c r="A363" s="164" t="s">
        <v>841</v>
      </c>
      <c r="B363" s="127"/>
      <c r="C363" s="85">
        <v>901</v>
      </c>
      <c r="D363" s="89" t="s">
        <v>581</v>
      </c>
      <c r="E363" s="98" t="s">
        <v>298</v>
      </c>
      <c r="F363" s="102"/>
      <c r="G363" s="102"/>
      <c r="H363" s="117">
        <f>H364</f>
        <v>1000</v>
      </c>
      <c r="I363" s="117">
        <f t="shared" ref="I363:J363" si="159">I364</f>
        <v>500</v>
      </c>
      <c r="J363" s="177">
        <f t="shared" si="159"/>
        <v>500</v>
      </c>
      <c r="K363" s="240"/>
    </row>
    <row r="364" spans="1:11" ht="38.25">
      <c r="A364" s="184" t="s">
        <v>843</v>
      </c>
      <c r="B364" s="127"/>
      <c r="C364" s="84">
        <v>901</v>
      </c>
      <c r="D364" s="119" t="s">
        <v>581</v>
      </c>
      <c r="E364" s="98" t="s">
        <v>635</v>
      </c>
      <c r="F364" s="110"/>
      <c r="G364" s="110"/>
      <c r="H364" s="117">
        <f t="shared" ref="H364:J366" si="160">H365</f>
        <v>1000</v>
      </c>
      <c r="I364" s="117">
        <f t="shared" si="160"/>
        <v>500</v>
      </c>
      <c r="J364" s="177">
        <f t="shared" si="160"/>
        <v>500</v>
      </c>
      <c r="K364" s="240"/>
    </row>
    <row r="365" spans="1:11" ht="25.5">
      <c r="A365" s="185" t="s">
        <v>634</v>
      </c>
      <c r="B365" s="127"/>
      <c r="C365" s="84">
        <v>901</v>
      </c>
      <c r="D365" s="119" t="s">
        <v>581</v>
      </c>
      <c r="E365" s="115" t="s">
        <v>636</v>
      </c>
      <c r="F365" s="108"/>
      <c r="G365" s="108"/>
      <c r="H365" s="118">
        <f t="shared" si="160"/>
        <v>1000</v>
      </c>
      <c r="I365" s="118">
        <f t="shared" si="160"/>
        <v>500</v>
      </c>
      <c r="J365" s="178">
        <f t="shared" si="160"/>
        <v>500</v>
      </c>
      <c r="K365" s="240"/>
    </row>
    <row r="366" spans="1:11">
      <c r="A366" s="155" t="s">
        <v>68</v>
      </c>
      <c r="B366" s="127"/>
      <c r="C366" s="84">
        <v>901</v>
      </c>
      <c r="D366" s="119" t="s">
        <v>581</v>
      </c>
      <c r="E366" s="115" t="s">
        <v>636</v>
      </c>
      <c r="F366" s="102" t="s">
        <v>69</v>
      </c>
      <c r="G366" s="102"/>
      <c r="H366" s="118">
        <f t="shared" si="160"/>
        <v>1000</v>
      </c>
      <c r="I366" s="118">
        <f t="shared" si="160"/>
        <v>500</v>
      </c>
      <c r="J366" s="178">
        <f t="shared" si="160"/>
        <v>500</v>
      </c>
      <c r="K366" s="240"/>
    </row>
    <row r="367" spans="1:11" ht="25.5">
      <c r="A367" s="155" t="s">
        <v>70</v>
      </c>
      <c r="B367" s="127"/>
      <c r="C367" s="84">
        <v>901</v>
      </c>
      <c r="D367" s="119" t="s">
        <v>581</v>
      </c>
      <c r="E367" s="115" t="s">
        <v>636</v>
      </c>
      <c r="F367" s="102" t="s">
        <v>71</v>
      </c>
      <c r="G367" s="102">
        <v>900100</v>
      </c>
      <c r="H367" s="118">
        <v>1000</v>
      </c>
      <c r="I367" s="118">
        <v>500</v>
      </c>
      <c r="J367" s="178">
        <v>500</v>
      </c>
      <c r="K367" s="240"/>
    </row>
    <row r="368" spans="1:11">
      <c r="A368" s="152" t="s">
        <v>95</v>
      </c>
      <c r="B368" s="135" t="s">
        <v>59</v>
      </c>
      <c r="C368" s="135">
        <v>901</v>
      </c>
      <c r="D368" s="98" t="s">
        <v>679</v>
      </c>
      <c r="E368" s="115"/>
      <c r="F368" s="102"/>
      <c r="G368" s="102"/>
      <c r="H368" s="117">
        <f>H369+H383+H417</f>
        <v>381984.00000000006</v>
      </c>
      <c r="I368" s="117">
        <f>I369+I383+I417</f>
        <v>389484.1</v>
      </c>
      <c r="J368" s="177">
        <f>J369+J383+J417</f>
        <v>436508.9</v>
      </c>
      <c r="K368" s="240"/>
    </row>
    <row r="369" spans="1:11">
      <c r="A369" s="152" t="s">
        <v>96</v>
      </c>
      <c r="B369" s="135">
        <v>901</v>
      </c>
      <c r="C369" s="135">
        <v>901</v>
      </c>
      <c r="D369" s="98" t="s">
        <v>527</v>
      </c>
      <c r="E369" s="115"/>
      <c r="F369" s="102"/>
      <c r="G369" s="102"/>
      <c r="H369" s="117">
        <f>H376+H370</f>
        <v>32671</v>
      </c>
      <c r="I369" s="117">
        <f t="shared" ref="I369:J369" si="161">I376+I370</f>
        <v>4000</v>
      </c>
      <c r="J369" s="177">
        <f t="shared" si="161"/>
        <v>3000</v>
      </c>
      <c r="K369" s="240"/>
    </row>
    <row r="370" spans="1:11">
      <c r="A370" s="152" t="s">
        <v>235</v>
      </c>
      <c r="B370" s="135"/>
      <c r="C370" s="135">
        <v>901</v>
      </c>
      <c r="D370" s="87" t="s">
        <v>527</v>
      </c>
      <c r="E370" s="98" t="s">
        <v>197</v>
      </c>
      <c r="F370" s="88"/>
      <c r="G370" s="88"/>
      <c r="H370" s="117">
        <f>H371</f>
        <v>4000</v>
      </c>
      <c r="I370" s="117">
        <f t="shared" ref="I370:J374" si="162">I371</f>
        <v>4000</v>
      </c>
      <c r="J370" s="177">
        <f t="shared" si="162"/>
        <v>3000</v>
      </c>
      <c r="K370" s="240"/>
    </row>
    <row r="371" spans="1:11">
      <c r="A371" s="152" t="s">
        <v>555</v>
      </c>
      <c r="B371" s="135"/>
      <c r="C371" s="135">
        <v>901</v>
      </c>
      <c r="D371" s="89" t="s">
        <v>527</v>
      </c>
      <c r="E371" s="98" t="s">
        <v>560</v>
      </c>
      <c r="F371" s="75"/>
      <c r="G371" s="75"/>
      <c r="H371" s="117">
        <f>H372</f>
        <v>4000</v>
      </c>
      <c r="I371" s="117">
        <f t="shared" si="162"/>
        <v>4000</v>
      </c>
      <c r="J371" s="177">
        <f t="shared" si="162"/>
        <v>3000</v>
      </c>
      <c r="K371" s="240"/>
    </row>
    <row r="372" spans="1:11" ht="25.5">
      <c r="A372" s="167" t="s">
        <v>556</v>
      </c>
      <c r="B372" s="135"/>
      <c r="C372" s="135">
        <v>901</v>
      </c>
      <c r="D372" s="89" t="s">
        <v>527</v>
      </c>
      <c r="E372" s="98" t="s">
        <v>586</v>
      </c>
      <c r="F372" s="75"/>
      <c r="G372" s="75"/>
      <c r="H372" s="117">
        <f>H373</f>
        <v>4000</v>
      </c>
      <c r="I372" s="117">
        <f t="shared" si="162"/>
        <v>4000</v>
      </c>
      <c r="J372" s="177">
        <f t="shared" si="162"/>
        <v>3000</v>
      </c>
      <c r="K372" s="240"/>
    </row>
    <row r="373" spans="1:11" ht="38.25">
      <c r="A373" s="160" t="s">
        <v>904</v>
      </c>
      <c r="B373" s="135"/>
      <c r="C373" s="84">
        <v>901</v>
      </c>
      <c r="D373" s="119" t="s">
        <v>527</v>
      </c>
      <c r="E373" s="115" t="s">
        <v>559</v>
      </c>
      <c r="F373" s="102"/>
      <c r="G373" s="102"/>
      <c r="H373" s="118">
        <f>H374</f>
        <v>4000</v>
      </c>
      <c r="I373" s="118">
        <f t="shared" si="162"/>
        <v>4000</v>
      </c>
      <c r="J373" s="178">
        <f t="shared" si="162"/>
        <v>3000</v>
      </c>
      <c r="K373" s="240"/>
    </row>
    <row r="374" spans="1:11">
      <c r="A374" s="155" t="s">
        <v>68</v>
      </c>
      <c r="B374" s="135"/>
      <c r="C374" s="84">
        <v>901</v>
      </c>
      <c r="D374" s="119" t="s">
        <v>527</v>
      </c>
      <c r="E374" s="115" t="s">
        <v>559</v>
      </c>
      <c r="F374" s="102" t="s">
        <v>69</v>
      </c>
      <c r="G374" s="102"/>
      <c r="H374" s="118">
        <f>H375</f>
        <v>4000</v>
      </c>
      <c r="I374" s="118">
        <f t="shared" si="162"/>
        <v>4000</v>
      </c>
      <c r="J374" s="178">
        <f t="shared" si="162"/>
        <v>3000</v>
      </c>
      <c r="K374" s="240"/>
    </row>
    <row r="375" spans="1:11" ht="25.5">
      <c r="A375" s="155" t="s">
        <v>70</v>
      </c>
      <c r="B375" s="135"/>
      <c r="C375" s="84">
        <v>901</v>
      </c>
      <c r="D375" s="119" t="s">
        <v>527</v>
      </c>
      <c r="E375" s="115" t="s">
        <v>559</v>
      </c>
      <c r="F375" s="102" t="s">
        <v>71</v>
      </c>
      <c r="G375" s="102">
        <v>900100</v>
      </c>
      <c r="H375" s="118">
        <v>4000</v>
      </c>
      <c r="I375" s="118">
        <v>4000</v>
      </c>
      <c r="J375" s="178">
        <v>3000</v>
      </c>
      <c r="K375" s="240"/>
    </row>
    <row r="376" spans="1:11">
      <c r="A376" s="170" t="s">
        <v>331</v>
      </c>
      <c r="B376" s="127"/>
      <c r="C376" s="85" t="s">
        <v>59</v>
      </c>
      <c r="D376" s="89" t="s">
        <v>527</v>
      </c>
      <c r="E376" s="98" t="s">
        <v>332</v>
      </c>
      <c r="F376" s="102"/>
      <c r="G376" s="102"/>
      <c r="H376" s="117">
        <f>H377</f>
        <v>28671</v>
      </c>
      <c r="I376" s="117">
        <f t="shared" ref="I376:J379" si="163">I377</f>
        <v>0</v>
      </c>
      <c r="J376" s="177">
        <f t="shared" si="163"/>
        <v>0</v>
      </c>
      <c r="K376" s="240"/>
    </row>
    <row r="377" spans="1:11" ht="25.5">
      <c r="A377" s="152" t="s">
        <v>764</v>
      </c>
      <c r="B377" s="127"/>
      <c r="C377" s="85" t="s">
        <v>59</v>
      </c>
      <c r="D377" s="89" t="s">
        <v>527</v>
      </c>
      <c r="E377" s="98" t="s">
        <v>336</v>
      </c>
      <c r="F377" s="106"/>
      <c r="G377" s="106"/>
      <c r="H377" s="117">
        <f>H378</f>
        <v>28671</v>
      </c>
      <c r="I377" s="117">
        <f t="shared" si="163"/>
        <v>0</v>
      </c>
      <c r="J377" s="177">
        <f t="shared" si="163"/>
        <v>0</v>
      </c>
      <c r="K377" s="240"/>
    </row>
    <row r="378" spans="1:11" ht="25.5">
      <c r="A378" s="167" t="s">
        <v>334</v>
      </c>
      <c r="B378" s="127"/>
      <c r="C378" s="85" t="s">
        <v>59</v>
      </c>
      <c r="D378" s="89" t="s">
        <v>527</v>
      </c>
      <c r="E378" s="98" t="s">
        <v>337</v>
      </c>
      <c r="F378" s="106"/>
      <c r="G378" s="106"/>
      <c r="H378" s="117">
        <f>H379</f>
        <v>28671</v>
      </c>
      <c r="I378" s="117">
        <f t="shared" si="163"/>
        <v>0</v>
      </c>
      <c r="J378" s="177">
        <f t="shared" si="163"/>
        <v>0</v>
      </c>
      <c r="K378" s="240"/>
    </row>
    <row r="379" spans="1:11">
      <c r="A379" s="179" t="s">
        <v>335</v>
      </c>
      <c r="B379" s="127"/>
      <c r="C379" s="84" t="s">
        <v>59</v>
      </c>
      <c r="D379" s="119" t="s">
        <v>527</v>
      </c>
      <c r="E379" s="115" t="s">
        <v>338</v>
      </c>
      <c r="F379" s="102"/>
      <c r="G379" s="102"/>
      <c r="H379" s="118">
        <f>H380</f>
        <v>28671</v>
      </c>
      <c r="I379" s="118">
        <f t="shared" si="163"/>
        <v>0</v>
      </c>
      <c r="J379" s="178">
        <f t="shared" si="163"/>
        <v>0</v>
      </c>
      <c r="K379" s="240"/>
    </row>
    <row r="380" spans="1:11">
      <c r="A380" s="155" t="s">
        <v>72</v>
      </c>
      <c r="B380" s="127"/>
      <c r="C380" s="84" t="s">
        <v>59</v>
      </c>
      <c r="D380" s="119" t="s">
        <v>527</v>
      </c>
      <c r="E380" s="115" t="s">
        <v>338</v>
      </c>
      <c r="F380" s="102">
        <v>800</v>
      </c>
      <c r="G380" s="102"/>
      <c r="H380" s="118">
        <f>H381+H382</f>
        <v>28671</v>
      </c>
      <c r="I380" s="118">
        <f t="shared" ref="I380:J380" si="164">I381+I382</f>
        <v>0</v>
      </c>
      <c r="J380" s="178">
        <f t="shared" si="164"/>
        <v>0</v>
      </c>
      <c r="K380" s="240"/>
    </row>
    <row r="381" spans="1:11" ht="25.5">
      <c r="A381" s="155" t="s">
        <v>94</v>
      </c>
      <c r="B381" s="127"/>
      <c r="C381" s="84" t="s">
        <v>59</v>
      </c>
      <c r="D381" s="119" t="s">
        <v>527</v>
      </c>
      <c r="E381" s="115" t="s">
        <v>338</v>
      </c>
      <c r="F381" s="102">
        <v>810</v>
      </c>
      <c r="G381" s="102">
        <v>900302</v>
      </c>
      <c r="H381" s="118">
        <v>22793.4</v>
      </c>
      <c r="I381" s="118">
        <v>0</v>
      </c>
      <c r="J381" s="178">
        <v>0</v>
      </c>
      <c r="K381" s="240"/>
    </row>
    <row r="382" spans="1:11" ht="25.5">
      <c r="A382" s="155" t="s">
        <v>94</v>
      </c>
      <c r="B382" s="127"/>
      <c r="C382" s="84" t="s">
        <v>59</v>
      </c>
      <c r="D382" s="119" t="s">
        <v>527</v>
      </c>
      <c r="E382" s="115" t="s">
        <v>338</v>
      </c>
      <c r="F382" s="102">
        <v>810</v>
      </c>
      <c r="G382" s="102">
        <v>900100</v>
      </c>
      <c r="H382" s="118">
        <v>5877.6</v>
      </c>
      <c r="I382" s="118">
        <v>0</v>
      </c>
      <c r="J382" s="178">
        <v>0</v>
      </c>
      <c r="K382" s="241"/>
    </row>
    <row r="383" spans="1:11">
      <c r="A383" s="170" t="s">
        <v>528</v>
      </c>
      <c r="B383" s="273"/>
      <c r="C383" s="85">
        <v>901</v>
      </c>
      <c r="D383" s="89" t="s">
        <v>529</v>
      </c>
      <c r="E383" s="98"/>
      <c r="F383" s="106"/>
      <c r="G383" s="106"/>
      <c r="H383" s="117">
        <f>H384</f>
        <v>51412</v>
      </c>
      <c r="I383" s="117">
        <f t="shared" ref="I383:J383" si="165">I384</f>
        <v>149733.59999999998</v>
      </c>
      <c r="J383" s="177">
        <f t="shared" si="165"/>
        <v>195558.1</v>
      </c>
      <c r="K383" s="240"/>
    </row>
    <row r="384" spans="1:11" ht="25.5">
      <c r="A384" s="164" t="s">
        <v>258</v>
      </c>
      <c r="B384" s="127"/>
      <c r="C384" s="85">
        <v>901</v>
      </c>
      <c r="D384" s="89" t="s">
        <v>529</v>
      </c>
      <c r="E384" s="98" t="s">
        <v>161</v>
      </c>
      <c r="F384" s="107"/>
      <c r="G384" s="107"/>
      <c r="H384" s="117">
        <f>H385+H402+H412+H396</f>
        <v>51412</v>
      </c>
      <c r="I384" s="117">
        <f>I385+I402+I412+I396</f>
        <v>149733.59999999998</v>
      </c>
      <c r="J384" s="177">
        <f>J385+J402+J412+J396</f>
        <v>195558.1</v>
      </c>
      <c r="K384" s="240"/>
    </row>
    <row r="385" spans="1:11">
      <c r="A385" s="164" t="s">
        <v>97</v>
      </c>
      <c r="B385" s="127"/>
      <c r="C385" s="85">
        <v>901</v>
      </c>
      <c r="D385" s="89" t="s">
        <v>529</v>
      </c>
      <c r="E385" s="98" t="s">
        <v>162</v>
      </c>
      <c r="F385" s="120"/>
      <c r="G385" s="120"/>
      <c r="H385" s="117">
        <f>H386</f>
        <v>3705.6</v>
      </c>
      <c r="I385" s="117">
        <f t="shared" ref="I385:J386" si="166">I386</f>
        <v>0</v>
      </c>
      <c r="J385" s="177">
        <f t="shared" si="166"/>
        <v>0</v>
      </c>
      <c r="K385" s="240"/>
    </row>
    <row r="386" spans="1:11" ht="38.25">
      <c r="A386" s="170" t="s">
        <v>721</v>
      </c>
      <c r="B386" s="127"/>
      <c r="C386" s="85">
        <v>901</v>
      </c>
      <c r="D386" s="89" t="s">
        <v>529</v>
      </c>
      <c r="E386" s="83" t="s">
        <v>163</v>
      </c>
      <c r="F386" s="106"/>
      <c r="G386" s="106"/>
      <c r="H386" s="117">
        <f>H387+H390+H393</f>
        <v>3705.6</v>
      </c>
      <c r="I386" s="117">
        <f t="shared" si="166"/>
        <v>0</v>
      </c>
      <c r="J386" s="177">
        <f t="shared" si="166"/>
        <v>0</v>
      </c>
      <c r="K386" s="240"/>
    </row>
    <row r="387" spans="1:11" ht="38.25">
      <c r="A387" s="237" t="s">
        <v>829</v>
      </c>
      <c r="B387" s="127"/>
      <c r="C387" s="84">
        <v>901</v>
      </c>
      <c r="D387" s="119" t="s">
        <v>529</v>
      </c>
      <c r="E387" s="76" t="s">
        <v>830</v>
      </c>
      <c r="F387" s="102"/>
      <c r="G387" s="102"/>
      <c r="H387" s="118">
        <f>H388</f>
        <v>2012.7</v>
      </c>
      <c r="I387" s="118">
        <f t="shared" ref="I387:J388" si="167">I388</f>
        <v>0</v>
      </c>
      <c r="J387" s="178">
        <f t="shared" si="167"/>
        <v>0</v>
      </c>
      <c r="K387" s="240"/>
    </row>
    <row r="388" spans="1:11">
      <c r="A388" s="237" t="s">
        <v>68</v>
      </c>
      <c r="B388" s="127"/>
      <c r="C388" s="84">
        <v>901</v>
      </c>
      <c r="D388" s="119" t="s">
        <v>529</v>
      </c>
      <c r="E388" s="76" t="s">
        <v>830</v>
      </c>
      <c r="F388" s="102">
        <v>200</v>
      </c>
      <c r="G388" s="102"/>
      <c r="H388" s="118">
        <f>H389</f>
        <v>2012.7</v>
      </c>
      <c r="I388" s="118">
        <f t="shared" si="167"/>
        <v>0</v>
      </c>
      <c r="J388" s="178">
        <f t="shared" si="167"/>
        <v>0</v>
      </c>
      <c r="K388" s="240"/>
    </row>
    <row r="389" spans="1:11" ht="25.5">
      <c r="A389" s="237" t="s">
        <v>70</v>
      </c>
      <c r="B389" s="127"/>
      <c r="C389" s="84">
        <v>901</v>
      </c>
      <c r="D389" s="119" t="s">
        <v>529</v>
      </c>
      <c r="E389" s="76" t="s">
        <v>830</v>
      </c>
      <c r="F389" s="102">
        <v>240</v>
      </c>
      <c r="G389" s="102">
        <v>900100</v>
      </c>
      <c r="H389" s="118">
        <v>2012.7</v>
      </c>
      <c r="I389" s="118">
        <v>0</v>
      </c>
      <c r="J389" s="178">
        <v>0</v>
      </c>
      <c r="K389" s="240"/>
    </row>
    <row r="390" spans="1:11" ht="38.25">
      <c r="A390" s="274" t="s">
        <v>891</v>
      </c>
      <c r="B390" s="127"/>
      <c r="C390" s="84">
        <v>901</v>
      </c>
      <c r="D390" s="119" t="s">
        <v>529</v>
      </c>
      <c r="E390" s="268" t="s">
        <v>889</v>
      </c>
      <c r="F390" s="269"/>
      <c r="G390" s="269"/>
      <c r="H390" s="270">
        <f>H391</f>
        <v>255.8</v>
      </c>
      <c r="I390" s="270">
        <f t="shared" ref="I390:J391" si="168">I391</f>
        <v>0</v>
      </c>
      <c r="J390" s="271">
        <f t="shared" si="168"/>
        <v>0</v>
      </c>
      <c r="K390" s="240"/>
    </row>
    <row r="391" spans="1:11">
      <c r="A391" s="267" t="s">
        <v>68</v>
      </c>
      <c r="B391" s="127"/>
      <c r="C391" s="84">
        <v>901</v>
      </c>
      <c r="D391" s="119" t="s">
        <v>529</v>
      </c>
      <c r="E391" s="268" t="s">
        <v>889</v>
      </c>
      <c r="F391" s="269">
        <v>200</v>
      </c>
      <c r="G391" s="269"/>
      <c r="H391" s="270">
        <f>H392</f>
        <v>255.8</v>
      </c>
      <c r="I391" s="270">
        <f t="shared" si="168"/>
        <v>0</v>
      </c>
      <c r="J391" s="271">
        <f t="shared" si="168"/>
        <v>0</v>
      </c>
      <c r="K391" s="240"/>
    </row>
    <row r="392" spans="1:11" ht="25.5">
      <c r="A392" s="267" t="s">
        <v>70</v>
      </c>
      <c r="B392" s="127"/>
      <c r="C392" s="84">
        <v>901</v>
      </c>
      <c r="D392" s="119" t="s">
        <v>529</v>
      </c>
      <c r="E392" s="268" t="s">
        <v>889</v>
      </c>
      <c r="F392" s="269">
        <v>240</v>
      </c>
      <c r="G392" s="269">
        <v>900100</v>
      </c>
      <c r="H392" s="270">
        <v>255.8</v>
      </c>
      <c r="I392" s="270">
        <v>0</v>
      </c>
      <c r="J392" s="271">
        <v>0</v>
      </c>
      <c r="K392" s="240"/>
    </row>
    <row r="393" spans="1:11" ht="25.5">
      <c r="A393" s="267" t="s">
        <v>888</v>
      </c>
      <c r="B393" s="127"/>
      <c r="C393" s="84">
        <v>901</v>
      </c>
      <c r="D393" s="119" t="s">
        <v>529</v>
      </c>
      <c r="E393" s="268" t="s">
        <v>890</v>
      </c>
      <c r="F393" s="269"/>
      <c r="G393" s="269"/>
      <c r="H393" s="270">
        <f t="shared" ref="H393:J394" si="169">H394</f>
        <v>1437.1</v>
      </c>
      <c r="I393" s="270">
        <f t="shared" si="169"/>
        <v>0</v>
      </c>
      <c r="J393" s="271">
        <f t="shared" si="169"/>
        <v>0</v>
      </c>
      <c r="K393" s="240"/>
    </row>
    <row r="394" spans="1:11">
      <c r="A394" s="155" t="s">
        <v>98</v>
      </c>
      <c r="B394" s="127"/>
      <c r="C394" s="84">
        <v>901</v>
      </c>
      <c r="D394" s="119" t="s">
        <v>529</v>
      </c>
      <c r="E394" s="268" t="s">
        <v>890</v>
      </c>
      <c r="F394" s="269">
        <v>400</v>
      </c>
      <c r="G394" s="269"/>
      <c r="H394" s="270">
        <f t="shared" si="169"/>
        <v>1437.1</v>
      </c>
      <c r="I394" s="270">
        <f t="shared" si="169"/>
        <v>0</v>
      </c>
      <c r="J394" s="271">
        <f t="shared" si="169"/>
        <v>0</v>
      </c>
      <c r="K394" s="240"/>
    </row>
    <row r="395" spans="1:11">
      <c r="A395" s="155" t="s">
        <v>100</v>
      </c>
      <c r="B395" s="127"/>
      <c r="C395" s="84">
        <v>901</v>
      </c>
      <c r="D395" s="119" t="s">
        <v>529</v>
      </c>
      <c r="E395" s="268" t="s">
        <v>890</v>
      </c>
      <c r="F395" s="269">
        <v>410</v>
      </c>
      <c r="G395" s="269">
        <v>900100</v>
      </c>
      <c r="H395" s="270">
        <v>1437.1</v>
      </c>
      <c r="I395" s="270">
        <v>0</v>
      </c>
      <c r="J395" s="271">
        <v>0</v>
      </c>
      <c r="K395" s="240"/>
    </row>
    <row r="396" spans="1:11">
      <c r="A396" s="170" t="s">
        <v>736</v>
      </c>
      <c r="B396" s="127"/>
      <c r="C396" s="84">
        <v>901</v>
      </c>
      <c r="D396" s="89" t="s">
        <v>529</v>
      </c>
      <c r="E396" s="83" t="s">
        <v>739</v>
      </c>
      <c r="F396" s="106"/>
      <c r="G396" s="106"/>
      <c r="H396" s="117">
        <f>H397</f>
        <v>45995.1</v>
      </c>
      <c r="I396" s="117">
        <f t="shared" ref="I396:J398" si="170">I397</f>
        <v>49769</v>
      </c>
      <c r="J396" s="177">
        <f t="shared" si="170"/>
        <v>120555.3</v>
      </c>
      <c r="K396" s="240"/>
    </row>
    <row r="397" spans="1:11" ht="38.25">
      <c r="A397" s="170" t="s">
        <v>737</v>
      </c>
      <c r="B397" s="127"/>
      <c r="C397" s="84">
        <v>901</v>
      </c>
      <c r="D397" s="119" t="s">
        <v>529</v>
      </c>
      <c r="E397" s="76" t="s">
        <v>740</v>
      </c>
      <c r="F397" s="102"/>
      <c r="G397" s="102"/>
      <c r="H397" s="118">
        <f>H398</f>
        <v>45995.1</v>
      </c>
      <c r="I397" s="118">
        <f t="shared" si="170"/>
        <v>49769</v>
      </c>
      <c r="J397" s="178">
        <f t="shared" si="170"/>
        <v>120555.3</v>
      </c>
      <c r="K397" s="240"/>
    </row>
    <row r="398" spans="1:11">
      <c r="A398" s="155" t="s">
        <v>738</v>
      </c>
      <c r="B398" s="127"/>
      <c r="C398" s="84">
        <v>901</v>
      </c>
      <c r="D398" s="119" t="s">
        <v>529</v>
      </c>
      <c r="E398" s="76" t="s">
        <v>741</v>
      </c>
      <c r="F398" s="102"/>
      <c r="G398" s="102"/>
      <c r="H398" s="118">
        <f>H399</f>
        <v>45995.1</v>
      </c>
      <c r="I398" s="118">
        <f t="shared" si="170"/>
        <v>49769</v>
      </c>
      <c r="J398" s="178">
        <f t="shared" si="170"/>
        <v>120555.3</v>
      </c>
      <c r="K398" s="240"/>
    </row>
    <row r="399" spans="1:11">
      <c r="A399" s="155" t="s">
        <v>98</v>
      </c>
      <c r="B399" s="127"/>
      <c r="C399" s="84">
        <v>901</v>
      </c>
      <c r="D399" s="119" t="s">
        <v>529</v>
      </c>
      <c r="E399" s="76" t="s">
        <v>741</v>
      </c>
      <c r="F399" s="102" t="s">
        <v>99</v>
      </c>
      <c r="G399" s="102"/>
      <c r="H399" s="118">
        <f>H400+H401</f>
        <v>45995.1</v>
      </c>
      <c r="I399" s="118">
        <f t="shared" ref="I399:J399" si="171">I400+I401</f>
        <v>49769</v>
      </c>
      <c r="J399" s="178">
        <f t="shared" si="171"/>
        <v>120555.3</v>
      </c>
      <c r="K399" s="240"/>
    </row>
    <row r="400" spans="1:11">
      <c r="A400" s="155" t="s">
        <v>100</v>
      </c>
      <c r="B400" s="127"/>
      <c r="C400" s="84">
        <v>901</v>
      </c>
      <c r="D400" s="119" t="s">
        <v>529</v>
      </c>
      <c r="E400" s="76" t="s">
        <v>741</v>
      </c>
      <c r="F400" s="102" t="s">
        <v>101</v>
      </c>
      <c r="G400" s="102">
        <v>900302</v>
      </c>
      <c r="H400" s="118">
        <v>36566.1</v>
      </c>
      <c r="I400" s="118">
        <v>39565</v>
      </c>
      <c r="J400" s="178">
        <v>95841.1</v>
      </c>
      <c r="K400" s="240"/>
    </row>
    <row r="401" spans="1:11">
      <c r="A401" s="155" t="s">
        <v>100</v>
      </c>
      <c r="B401" s="127"/>
      <c r="C401" s="84">
        <v>901</v>
      </c>
      <c r="D401" s="119" t="s">
        <v>529</v>
      </c>
      <c r="E401" s="76" t="s">
        <v>741</v>
      </c>
      <c r="F401" s="102">
        <v>410</v>
      </c>
      <c r="G401" s="102">
        <v>900100</v>
      </c>
      <c r="H401" s="118">
        <v>9429</v>
      </c>
      <c r="I401" s="118">
        <v>10204</v>
      </c>
      <c r="J401" s="178">
        <v>24714.2</v>
      </c>
      <c r="K401" s="240"/>
    </row>
    <row r="402" spans="1:11" ht="25.5">
      <c r="A402" s="164" t="s">
        <v>328</v>
      </c>
      <c r="B402" s="127"/>
      <c r="C402" s="85">
        <v>901</v>
      </c>
      <c r="D402" s="89" t="s">
        <v>529</v>
      </c>
      <c r="E402" s="98" t="s">
        <v>164</v>
      </c>
      <c r="F402" s="120"/>
      <c r="G402" s="120"/>
      <c r="H402" s="117">
        <f>H403</f>
        <v>0</v>
      </c>
      <c r="I402" s="117">
        <f t="shared" ref="I402:J402" si="172">I403</f>
        <v>87218.7</v>
      </c>
      <c r="J402" s="177">
        <f t="shared" si="172"/>
        <v>58174.9</v>
      </c>
      <c r="K402" s="240"/>
    </row>
    <row r="403" spans="1:11" ht="44.25" customHeight="1">
      <c r="A403" s="165" t="s">
        <v>762</v>
      </c>
      <c r="B403" s="127"/>
      <c r="C403" s="85">
        <v>901</v>
      </c>
      <c r="D403" s="89" t="s">
        <v>529</v>
      </c>
      <c r="E403" s="98" t="s">
        <v>165</v>
      </c>
      <c r="F403" s="106"/>
      <c r="G403" s="106"/>
      <c r="H403" s="117">
        <f>H404+H408</f>
        <v>0</v>
      </c>
      <c r="I403" s="117">
        <f t="shared" ref="I403:J403" si="173">I404+I408</f>
        <v>87218.7</v>
      </c>
      <c r="J403" s="177">
        <f t="shared" si="173"/>
        <v>58174.9</v>
      </c>
      <c r="K403" s="240"/>
    </row>
    <row r="404" spans="1:11" ht="33" customHeight="1">
      <c r="A404" s="166" t="s">
        <v>782</v>
      </c>
      <c r="B404" s="127"/>
      <c r="C404" s="84">
        <v>901</v>
      </c>
      <c r="D404" s="119" t="s">
        <v>529</v>
      </c>
      <c r="E404" s="115" t="s">
        <v>780</v>
      </c>
      <c r="F404" s="107"/>
      <c r="G404" s="107"/>
      <c r="H404" s="118">
        <f>H405</f>
        <v>0</v>
      </c>
      <c r="I404" s="118">
        <f>I405</f>
        <v>58175.1</v>
      </c>
      <c r="J404" s="178">
        <f>J405</f>
        <v>58174.9</v>
      </c>
      <c r="K404" s="240"/>
    </row>
    <row r="405" spans="1:11" ht="18.75" customHeight="1">
      <c r="A405" s="267" t="s">
        <v>68</v>
      </c>
      <c r="B405" s="127"/>
      <c r="C405" s="84">
        <v>901</v>
      </c>
      <c r="D405" s="119" t="s">
        <v>529</v>
      </c>
      <c r="E405" s="115" t="s">
        <v>780</v>
      </c>
      <c r="F405" s="102">
        <v>200</v>
      </c>
      <c r="G405" s="102"/>
      <c r="H405" s="118">
        <f>H406+H407</f>
        <v>0</v>
      </c>
      <c r="I405" s="118">
        <f>I406+I407</f>
        <v>58175.1</v>
      </c>
      <c r="J405" s="178">
        <f>J406+J407</f>
        <v>58174.9</v>
      </c>
      <c r="K405" s="240"/>
    </row>
    <row r="406" spans="1:11" ht="15" customHeight="1">
      <c r="A406" s="267" t="s">
        <v>70</v>
      </c>
      <c r="B406" s="127"/>
      <c r="C406" s="84">
        <v>901</v>
      </c>
      <c r="D406" s="119" t="s">
        <v>529</v>
      </c>
      <c r="E406" s="115" t="s">
        <v>780</v>
      </c>
      <c r="F406" s="102">
        <v>240</v>
      </c>
      <c r="G406" s="102">
        <v>900302</v>
      </c>
      <c r="H406" s="118">
        <v>0</v>
      </c>
      <c r="I406" s="118">
        <v>46249.2</v>
      </c>
      <c r="J406" s="178">
        <v>46249</v>
      </c>
      <c r="K406" s="240"/>
    </row>
    <row r="407" spans="1:11" ht="25.5">
      <c r="A407" s="267" t="s">
        <v>70</v>
      </c>
      <c r="B407" s="127"/>
      <c r="C407" s="84">
        <v>901</v>
      </c>
      <c r="D407" s="119" t="s">
        <v>529</v>
      </c>
      <c r="E407" s="115" t="s">
        <v>780</v>
      </c>
      <c r="F407" s="102">
        <v>240</v>
      </c>
      <c r="G407" s="102">
        <v>900100</v>
      </c>
      <c r="H407" s="118">
        <v>0</v>
      </c>
      <c r="I407" s="118">
        <v>11925.9</v>
      </c>
      <c r="J407" s="178">
        <v>11925.9</v>
      </c>
      <c r="K407" s="240"/>
    </row>
    <row r="408" spans="1:11">
      <c r="A408" s="155" t="s">
        <v>783</v>
      </c>
      <c r="B408" s="127"/>
      <c r="C408" s="84">
        <v>901</v>
      </c>
      <c r="D408" s="119" t="s">
        <v>529</v>
      </c>
      <c r="E408" s="115" t="s">
        <v>781</v>
      </c>
      <c r="F408" s="102"/>
      <c r="G408" s="102"/>
      <c r="H408" s="118">
        <f>H409</f>
        <v>0</v>
      </c>
      <c r="I408" s="118">
        <f t="shared" ref="I408:J408" si="174">I409</f>
        <v>29043.599999999999</v>
      </c>
      <c r="J408" s="178">
        <f t="shared" si="174"/>
        <v>0</v>
      </c>
      <c r="K408" s="240"/>
    </row>
    <row r="409" spans="1:11">
      <c r="A409" s="155" t="s">
        <v>98</v>
      </c>
      <c r="B409" s="127"/>
      <c r="C409" s="84">
        <v>901</v>
      </c>
      <c r="D409" s="119" t="s">
        <v>529</v>
      </c>
      <c r="E409" s="115" t="s">
        <v>781</v>
      </c>
      <c r="F409" s="102" t="s">
        <v>99</v>
      </c>
      <c r="G409" s="102"/>
      <c r="H409" s="118">
        <f>H410+H411</f>
        <v>0</v>
      </c>
      <c r="I409" s="118">
        <f t="shared" ref="I409:J409" si="175">I410+I411</f>
        <v>29043.599999999999</v>
      </c>
      <c r="J409" s="178">
        <f t="shared" si="175"/>
        <v>0</v>
      </c>
      <c r="K409" s="240"/>
    </row>
    <row r="410" spans="1:11">
      <c r="A410" s="155" t="s">
        <v>100</v>
      </c>
      <c r="B410" s="127"/>
      <c r="C410" s="84">
        <v>901</v>
      </c>
      <c r="D410" s="119" t="s">
        <v>529</v>
      </c>
      <c r="E410" s="115" t="s">
        <v>781</v>
      </c>
      <c r="F410" s="102" t="s">
        <v>101</v>
      </c>
      <c r="G410" s="102">
        <v>900302</v>
      </c>
      <c r="H410" s="118">
        <v>0</v>
      </c>
      <c r="I410" s="118">
        <v>22508.799999999999</v>
      </c>
      <c r="J410" s="178">
        <v>0</v>
      </c>
      <c r="K410" s="240"/>
    </row>
    <row r="411" spans="1:11">
      <c r="A411" s="155" t="s">
        <v>100</v>
      </c>
      <c r="B411" s="127"/>
      <c r="C411" s="84">
        <v>901</v>
      </c>
      <c r="D411" s="119" t="s">
        <v>529</v>
      </c>
      <c r="E411" s="115" t="s">
        <v>781</v>
      </c>
      <c r="F411" s="102" t="s">
        <v>101</v>
      </c>
      <c r="G411" s="102">
        <v>900100</v>
      </c>
      <c r="H411" s="118">
        <v>0</v>
      </c>
      <c r="I411" s="118">
        <v>6534.8</v>
      </c>
      <c r="J411" s="178">
        <v>0</v>
      </c>
      <c r="K411" s="240"/>
    </row>
    <row r="412" spans="1:11">
      <c r="A412" s="164" t="s">
        <v>700</v>
      </c>
      <c r="B412" s="127"/>
      <c r="C412" s="85">
        <v>901</v>
      </c>
      <c r="D412" s="89" t="s">
        <v>529</v>
      </c>
      <c r="E412" s="98" t="s">
        <v>702</v>
      </c>
      <c r="F412" s="120"/>
      <c r="G412" s="120"/>
      <c r="H412" s="117">
        <f t="shared" ref="H412:J414" si="176">H413</f>
        <v>1711.3</v>
      </c>
      <c r="I412" s="117">
        <f t="shared" si="176"/>
        <v>12745.9</v>
      </c>
      <c r="J412" s="177">
        <f t="shared" si="176"/>
        <v>16827.900000000001</v>
      </c>
      <c r="K412" s="240"/>
    </row>
    <row r="413" spans="1:11" ht="25.5">
      <c r="A413" s="165" t="s">
        <v>864</v>
      </c>
      <c r="B413" s="127"/>
      <c r="C413" s="85">
        <v>901</v>
      </c>
      <c r="D413" s="89" t="s">
        <v>529</v>
      </c>
      <c r="E413" s="98" t="s">
        <v>703</v>
      </c>
      <c r="F413" s="106"/>
      <c r="G413" s="106"/>
      <c r="H413" s="117">
        <f>H414</f>
        <v>1711.3</v>
      </c>
      <c r="I413" s="117">
        <f t="shared" si="176"/>
        <v>12745.9</v>
      </c>
      <c r="J413" s="177">
        <f t="shared" si="176"/>
        <v>16827.900000000001</v>
      </c>
      <c r="K413" s="240"/>
    </row>
    <row r="414" spans="1:11" ht="38.25">
      <c r="A414" s="186" t="s">
        <v>701</v>
      </c>
      <c r="B414" s="127"/>
      <c r="C414" s="84">
        <v>901</v>
      </c>
      <c r="D414" s="119" t="s">
        <v>529</v>
      </c>
      <c r="E414" s="76" t="s">
        <v>720</v>
      </c>
      <c r="F414" s="102"/>
      <c r="G414" s="102"/>
      <c r="H414" s="118">
        <f>H415</f>
        <v>1711.3</v>
      </c>
      <c r="I414" s="118">
        <f t="shared" si="176"/>
        <v>12745.9</v>
      </c>
      <c r="J414" s="178">
        <f t="shared" si="176"/>
        <v>16827.900000000001</v>
      </c>
      <c r="K414" s="240"/>
    </row>
    <row r="415" spans="1:11">
      <c r="A415" s="237" t="s">
        <v>68</v>
      </c>
      <c r="B415" s="127"/>
      <c r="C415" s="84">
        <v>901</v>
      </c>
      <c r="D415" s="119" t="s">
        <v>529</v>
      </c>
      <c r="E415" s="76" t="s">
        <v>720</v>
      </c>
      <c r="F415" s="102">
        <v>200</v>
      </c>
      <c r="G415" s="102"/>
      <c r="H415" s="118">
        <f>H416</f>
        <v>1711.3</v>
      </c>
      <c r="I415" s="118">
        <f t="shared" ref="I415:J415" si="177">I416</f>
        <v>12745.9</v>
      </c>
      <c r="J415" s="178">
        <f t="shared" si="177"/>
        <v>16827.900000000001</v>
      </c>
      <c r="K415" s="240"/>
    </row>
    <row r="416" spans="1:11" ht="25.5">
      <c r="A416" s="237" t="s">
        <v>70</v>
      </c>
      <c r="B416" s="127"/>
      <c r="C416" s="84">
        <v>901</v>
      </c>
      <c r="D416" s="119" t="s">
        <v>529</v>
      </c>
      <c r="E416" s="76" t="s">
        <v>720</v>
      </c>
      <c r="F416" s="102">
        <v>240</v>
      </c>
      <c r="G416" s="102">
        <v>900100</v>
      </c>
      <c r="H416" s="118">
        <v>1711.3</v>
      </c>
      <c r="I416" s="118">
        <v>12745.9</v>
      </c>
      <c r="J416" s="178">
        <v>16827.900000000001</v>
      </c>
      <c r="K416" s="240"/>
    </row>
    <row r="417" spans="1:11">
      <c r="A417" s="170" t="s">
        <v>102</v>
      </c>
      <c r="B417" s="273"/>
      <c r="C417" s="85">
        <v>901</v>
      </c>
      <c r="D417" s="89" t="s">
        <v>522</v>
      </c>
      <c r="E417" s="98"/>
      <c r="F417" s="106"/>
      <c r="G417" s="106"/>
      <c r="H417" s="117">
        <f>H418+H437+H451+H431+H445</f>
        <v>297901.00000000006</v>
      </c>
      <c r="I417" s="117">
        <f t="shared" ref="I417:J417" si="178">I418+I437+I451+I431+I445</f>
        <v>235750.5</v>
      </c>
      <c r="J417" s="117">
        <f t="shared" si="178"/>
        <v>237950.80000000002</v>
      </c>
      <c r="K417" s="240"/>
    </row>
    <row r="418" spans="1:11">
      <c r="A418" s="157" t="s">
        <v>509</v>
      </c>
      <c r="B418" s="273"/>
      <c r="C418" s="85">
        <v>901</v>
      </c>
      <c r="D418" s="89" t="s">
        <v>522</v>
      </c>
      <c r="E418" s="98" t="s">
        <v>189</v>
      </c>
      <c r="F418" s="120"/>
      <c r="G418" s="120"/>
      <c r="H418" s="117">
        <f>H419+H424</f>
        <v>5381</v>
      </c>
      <c r="I418" s="117">
        <f t="shared" ref="I418:J418" si="179">I419+I424</f>
        <v>487</v>
      </c>
      <c r="J418" s="177">
        <f t="shared" si="179"/>
        <v>487</v>
      </c>
      <c r="K418" s="240"/>
    </row>
    <row r="419" spans="1:11">
      <c r="A419" s="157" t="s">
        <v>520</v>
      </c>
      <c r="B419" s="273"/>
      <c r="C419" s="85">
        <v>901</v>
      </c>
      <c r="D419" s="89" t="s">
        <v>522</v>
      </c>
      <c r="E419" s="98" t="s">
        <v>523</v>
      </c>
      <c r="F419" s="106"/>
      <c r="G419" s="106"/>
      <c r="H419" s="117">
        <f t="shared" ref="H419:J422" si="180">H420</f>
        <v>487</v>
      </c>
      <c r="I419" s="117">
        <f t="shared" si="180"/>
        <v>487</v>
      </c>
      <c r="J419" s="177">
        <f t="shared" si="180"/>
        <v>487</v>
      </c>
      <c r="K419" s="240"/>
    </row>
    <row r="420" spans="1:11" ht="38.25">
      <c r="A420" s="176" t="s">
        <v>521</v>
      </c>
      <c r="B420" s="127"/>
      <c r="C420" s="84">
        <v>901</v>
      </c>
      <c r="D420" s="119" t="s">
        <v>522</v>
      </c>
      <c r="E420" s="115" t="s">
        <v>524</v>
      </c>
      <c r="F420" s="102"/>
      <c r="G420" s="102"/>
      <c r="H420" s="118">
        <f>H421</f>
        <v>487</v>
      </c>
      <c r="I420" s="118">
        <f t="shared" si="180"/>
        <v>487</v>
      </c>
      <c r="J420" s="178">
        <f t="shared" si="180"/>
        <v>487</v>
      </c>
      <c r="K420" s="240"/>
    </row>
    <row r="421" spans="1:11">
      <c r="A421" s="155" t="s">
        <v>519</v>
      </c>
      <c r="B421" s="127"/>
      <c r="C421" s="84">
        <v>901</v>
      </c>
      <c r="D421" s="119" t="s">
        <v>522</v>
      </c>
      <c r="E421" s="115" t="s">
        <v>525</v>
      </c>
      <c r="F421" s="102"/>
      <c r="G421" s="102"/>
      <c r="H421" s="118">
        <f>H422</f>
        <v>487</v>
      </c>
      <c r="I421" s="118">
        <f t="shared" si="180"/>
        <v>487</v>
      </c>
      <c r="J421" s="178">
        <f t="shared" si="180"/>
        <v>487</v>
      </c>
      <c r="K421" s="240"/>
    </row>
    <row r="422" spans="1:11" ht="25.5">
      <c r="A422" s="155" t="s">
        <v>80</v>
      </c>
      <c r="B422" s="127"/>
      <c r="C422" s="84">
        <v>901</v>
      </c>
      <c r="D422" s="119" t="s">
        <v>522</v>
      </c>
      <c r="E422" s="115" t="s">
        <v>525</v>
      </c>
      <c r="F422" s="102" t="s">
        <v>81</v>
      </c>
      <c r="G422" s="102"/>
      <c r="H422" s="118">
        <f>H423</f>
        <v>487</v>
      </c>
      <c r="I422" s="118">
        <f t="shared" si="180"/>
        <v>487</v>
      </c>
      <c r="J422" s="178">
        <f t="shared" si="180"/>
        <v>487</v>
      </c>
      <c r="K422" s="240"/>
    </row>
    <row r="423" spans="1:11">
      <c r="A423" s="155" t="s">
        <v>82</v>
      </c>
      <c r="B423" s="127"/>
      <c r="C423" s="84">
        <v>901</v>
      </c>
      <c r="D423" s="119" t="s">
        <v>522</v>
      </c>
      <c r="E423" s="115" t="s">
        <v>525</v>
      </c>
      <c r="F423" s="102" t="s">
        <v>83</v>
      </c>
      <c r="G423" s="102">
        <v>900100</v>
      </c>
      <c r="H423" s="118">
        <v>487</v>
      </c>
      <c r="I423" s="118">
        <v>487</v>
      </c>
      <c r="J423" s="178">
        <v>487</v>
      </c>
      <c r="K423" s="240"/>
    </row>
    <row r="424" spans="1:11">
      <c r="A424" s="170" t="s">
        <v>787</v>
      </c>
      <c r="B424" s="127"/>
      <c r="C424" s="85">
        <v>901</v>
      </c>
      <c r="D424" s="89" t="s">
        <v>522</v>
      </c>
      <c r="E424" s="98" t="s">
        <v>784</v>
      </c>
      <c r="F424" s="102"/>
      <c r="G424" s="102"/>
      <c r="H424" s="117">
        <f>H425</f>
        <v>4894</v>
      </c>
      <c r="I424" s="117">
        <f t="shared" ref="I424:J426" si="181">I425</f>
        <v>0</v>
      </c>
      <c r="J424" s="177">
        <f t="shared" si="181"/>
        <v>0</v>
      </c>
      <c r="K424" s="240"/>
    </row>
    <row r="425" spans="1:11">
      <c r="A425" s="170" t="s">
        <v>788</v>
      </c>
      <c r="B425" s="127"/>
      <c r="C425" s="85">
        <v>901</v>
      </c>
      <c r="D425" s="89" t="s">
        <v>522</v>
      </c>
      <c r="E425" s="98" t="s">
        <v>785</v>
      </c>
      <c r="F425" s="102"/>
      <c r="G425" s="102"/>
      <c r="H425" s="117">
        <f>H426</f>
        <v>4894</v>
      </c>
      <c r="I425" s="117">
        <f t="shared" si="181"/>
        <v>0</v>
      </c>
      <c r="J425" s="177">
        <f t="shared" si="181"/>
        <v>0</v>
      </c>
      <c r="K425" s="240"/>
    </row>
    <row r="426" spans="1:11" ht="25.5">
      <c r="A426" s="155" t="s">
        <v>789</v>
      </c>
      <c r="B426" s="127"/>
      <c r="C426" s="84">
        <v>901</v>
      </c>
      <c r="D426" s="119" t="s">
        <v>522</v>
      </c>
      <c r="E426" s="115" t="s">
        <v>786</v>
      </c>
      <c r="F426" s="102"/>
      <c r="G426" s="102"/>
      <c r="H426" s="118">
        <f>H427</f>
        <v>4894</v>
      </c>
      <c r="I426" s="118">
        <f t="shared" si="181"/>
        <v>0</v>
      </c>
      <c r="J426" s="178">
        <f t="shared" si="181"/>
        <v>0</v>
      </c>
      <c r="K426" s="240"/>
    </row>
    <row r="427" spans="1:11">
      <c r="A427" s="155" t="s">
        <v>68</v>
      </c>
      <c r="B427" s="127"/>
      <c r="C427" s="84">
        <v>901</v>
      </c>
      <c r="D427" s="119" t="s">
        <v>522</v>
      </c>
      <c r="E427" s="115" t="s">
        <v>786</v>
      </c>
      <c r="F427" s="102" t="s">
        <v>69</v>
      </c>
      <c r="G427" s="102"/>
      <c r="H427" s="118">
        <f>H428+H429+H430</f>
        <v>4894</v>
      </c>
      <c r="I427" s="118">
        <f t="shared" ref="I427:J427" si="182">I428+I429+I430</f>
        <v>0</v>
      </c>
      <c r="J427" s="178">
        <f t="shared" si="182"/>
        <v>0</v>
      </c>
      <c r="K427" s="240"/>
    </row>
    <row r="428" spans="1:11" ht="25.5">
      <c r="A428" s="155" t="s">
        <v>70</v>
      </c>
      <c r="B428" s="127"/>
      <c r="C428" s="84">
        <v>901</v>
      </c>
      <c r="D428" s="119" t="s">
        <v>522</v>
      </c>
      <c r="E428" s="115" t="s">
        <v>786</v>
      </c>
      <c r="F428" s="102" t="s">
        <v>71</v>
      </c>
      <c r="G428" s="102">
        <v>900202</v>
      </c>
      <c r="H428" s="118">
        <v>2569.3000000000002</v>
      </c>
      <c r="I428" s="118">
        <v>0</v>
      </c>
      <c r="J428" s="178">
        <v>0</v>
      </c>
      <c r="K428" s="240"/>
    </row>
    <row r="429" spans="1:11" ht="25.5">
      <c r="A429" s="155" t="s">
        <v>70</v>
      </c>
      <c r="B429" s="127"/>
      <c r="C429" s="84">
        <v>901</v>
      </c>
      <c r="D429" s="119" t="s">
        <v>522</v>
      </c>
      <c r="E429" s="115" t="s">
        <v>786</v>
      </c>
      <c r="F429" s="102" t="s">
        <v>71</v>
      </c>
      <c r="G429" s="102">
        <v>900302</v>
      </c>
      <c r="H429" s="118">
        <v>856.5</v>
      </c>
      <c r="I429" s="118">
        <v>0</v>
      </c>
      <c r="J429" s="178">
        <v>0</v>
      </c>
      <c r="K429" s="240"/>
    </row>
    <row r="430" spans="1:11" ht="25.5">
      <c r="A430" s="155" t="s">
        <v>70</v>
      </c>
      <c r="B430" s="127"/>
      <c r="C430" s="84">
        <v>901</v>
      </c>
      <c r="D430" s="119" t="s">
        <v>522</v>
      </c>
      <c r="E430" s="115" t="s">
        <v>786</v>
      </c>
      <c r="F430" s="102" t="s">
        <v>71</v>
      </c>
      <c r="G430" s="102">
        <v>900100</v>
      </c>
      <c r="H430" s="118">
        <v>1468.2</v>
      </c>
      <c r="I430" s="118">
        <v>0</v>
      </c>
      <c r="J430" s="178">
        <v>0</v>
      </c>
      <c r="K430" s="240"/>
    </row>
    <row r="431" spans="1:11">
      <c r="A431" s="175" t="s">
        <v>515</v>
      </c>
      <c r="B431" s="127"/>
      <c r="C431" s="85">
        <v>901</v>
      </c>
      <c r="D431" s="89" t="s">
        <v>522</v>
      </c>
      <c r="E431" s="98" t="s">
        <v>169</v>
      </c>
      <c r="F431" s="102"/>
      <c r="G431" s="102"/>
      <c r="H431" s="117">
        <f>H432</f>
        <v>30000</v>
      </c>
      <c r="I431" s="117">
        <f t="shared" ref="I431:J433" si="183">I432</f>
        <v>15000</v>
      </c>
      <c r="J431" s="177">
        <f t="shared" si="183"/>
        <v>10000</v>
      </c>
      <c r="K431" s="240"/>
    </row>
    <row r="432" spans="1:11" ht="25.5">
      <c r="A432" s="157" t="s">
        <v>640</v>
      </c>
      <c r="B432" s="127"/>
      <c r="C432" s="85">
        <v>901</v>
      </c>
      <c r="D432" s="89" t="s">
        <v>522</v>
      </c>
      <c r="E432" s="98" t="s">
        <v>641</v>
      </c>
      <c r="F432" s="102"/>
      <c r="G432" s="102"/>
      <c r="H432" s="117">
        <f>H433</f>
        <v>30000</v>
      </c>
      <c r="I432" s="117">
        <f t="shared" si="183"/>
        <v>15000</v>
      </c>
      <c r="J432" s="177">
        <f t="shared" si="183"/>
        <v>10000</v>
      </c>
      <c r="K432" s="240"/>
    </row>
    <row r="433" spans="1:11">
      <c r="A433" s="158" t="s">
        <v>792</v>
      </c>
      <c r="B433" s="127"/>
      <c r="C433" s="85">
        <v>901</v>
      </c>
      <c r="D433" s="89" t="s">
        <v>522</v>
      </c>
      <c r="E433" s="98" t="s">
        <v>790</v>
      </c>
      <c r="F433" s="102"/>
      <c r="G433" s="102"/>
      <c r="H433" s="117">
        <f>H434</f>
        <v>30000</v>
      </c>
      <c r="I433" s="117">
        <f t="shared" si="183"/>
        <v>15000</v>
      </c>
      <c r="J433" s="177">
        <f t="shared" si="183"/>
        <v>10000</v>
      </c>
      <c r="K433" s="240"/>
    </row>
    <row r="434" spans="1:11">
      <c r="A434" s="191" t="s">
        <v>793</v>
      </c>
      <c r="B434" s="127"/>
      <c r="C434" s="84">
        <v>901</v>
      </c>
      <c r="D434" s="119" t="s">
        <v>522</v>
      </c>
      <c r="E434" s="115" t="s">
        <v>791</v>
      </c>
      <c r="F434" s="107"/>
      <c r="G434" s="107"/>
      <c r="H434" s="118">
        <f t="shared" ref="H434:J435" si="184">H435</f>
        <v>30000</v>
      </c>
      <c r="I434" s="118">
        <f t="shared" si="184"/>
        <v>15000</v>
      </c>
      <c r="J434" s="178">
        <f t="shared" si="184"/>
        <v>10000</v>
      </c>
      <c r="K434" s="240"/>
    </row>
    <row r="435" spans="1:11">
      <c r="A435" s="155" t="s">
        <v>68</v>
      </c>
      <c r="B435" s="127"/>
      <c r="C435" s="84">
        <v>901</v>
      </c>
      <c r="D435" s="119" t="s">
        <v>522</v>
      </c>
      <c r="E435" s="115" t="s">
        <v>791</v>
      </c>
      <c r="F435" s="102" t="s">
        <v>69</v>
      </c>
      <c r="G435" s="102"/>
      <c r="H435" s="118">
        <f t="shared" si="184"/>
        <v>30000</v>
      </c>
      <c r="I435" s="118">
        <f t="shared" si="184"/>
        <v>15000</v>
      </c>
      <c r="J435" s="178">
        <f t="shared" si="184"/>
        <v>10000</v>
      </c>
      <c r="K435" s="240"/>
    </row>
    <row r="436" spans="1:11" ht="25.5">
      <c r="A436" s="155" t="s">
        <v>70</v>
      </c>
      <c r="B436" s="127"/>
      <c r="C436" s="84">
        <v>901</v>
      </c>
      <c r="D436" s="119" t="s">
        <v>522</v>
      </c>
      <c r="E436" s="115" t="s">
        <v>791</v>
      </c>
      <c r="F436" s="102" t="s">
        <v>71</v>
      </c>
      <c r="G436" s="102">
        <v>900100</v>
      </c>
      <c r="H436" s="118">
        <v>30000</v>
      </c>
      <c r="I436" s="118">
        <v>15000</v>
      </c>
      <c r="J436" s="178">
        <v>10000</v>
      </c>
      <c r="K436" s="240"/>
    </row>
    <row r="437" spans="1:11" ht="25.5">
      <c r="A437" s="153" t="s">
        <v>251</v>
      </c>
      <c r="B437" s="273"/>
      <c r="C437" s="85">
        <v>901</v>
      </c>
      <c r="D437" s="89" t="s">
        <v>522</v>
      </c>
      <c r="E437" s="98" t="s">
        <v>191</v>
      </c>
      <c r="F437" s="106"/>
      <c r="G437" s="106"/>
      <c r="H437" s="117">
        <f>H438</f>
        <v>22000</v>
      </c>
      <c r="I437" s="117">
        <f t="shared" ref="I437:J438" si="185">I438</f>
        <v>22000</v>
      </c>
      <c r="J437" s="177">
        <f t="shared" si="185"/>
        <v>20456.7</v>
      </c>
      <c r="K437" s="240"/>
    </row>
    <row r="438" spans="1:11">
      <c r="A438" s="153" t="s">
        <v>252</v>
      </c>
      <c r="B438" s="273"/>
      <c r="C438" s="85">
        <v>901</v>
      </c>
      <c r="D438" s="89" t="s">
        <v>522</v>
      </c>
      <c r="E438" s="98" t="s">
        <v>192</v>
      </c>
      <c r="F438" s="106"/>
      <c r="G438" s="106"/>
      <c r="H438" s="117">
        <f>H439</f>
        <v>22000</v>
      </c>
      <c r="I438" s="117">
        <f t="shared" si="185"/>
        <v>22000</v>
      </c>
      <c r="J438" s="177">
        <f t="shared" si="185"/>
        <v>20456.7</v>
      </c>
      <c r="K438" s="240"/>
    </row>
    <row r="439" spans="1:11">
      <c r="A439" s="161" t="s">
        <v>750</v>
      </c>
      <c r="B439" s="127"/>
      <c r="C439" s="85">
        <v>901</v>
      </c>
      <c r="D439" s="89" t="s">
        <v>522</v>
      </c>
      <c r="E439" s="98" t="s">
        <v>627</v>
      </c>
      <c r="F439" s="102"/>
      <c r="G439" s="102"/>
      <c r="H439" s="117">
        <f>H440</f>
        <v>22000</v>
      </c>
      <c r="I439" s="117">
        <f>I440</f>
        <v>22000</v>
      </c>
      <c r="J439" s="177">
        <f>J440</f>
        <v>20456.7</v>
      </c>
      <c r="K439" s="240"/>
    </row>
    <row r="440" spans="1:11" ht="25.5">
      <c r="A440" s="179" t="s">
        <v>526</v>
      </c>
      <c r="B440" s="127"/>
      <c r="C440" s="84">
        <v>901</v>
      </c>
      <c r="D440" s="119" t="s">
        <v>522</v>
      </c>
      <c r="E440" s="136" t="s">
        <v>628</v>
      </c>
      <c r="F440" s="102"/>
      <c r="G440" s="102"/>
      <c r="H440" s="118">
        <f>H441+H443</f>
        <v>22000</v>
      </c>
      <c r="I440" s="118">
        <f t="shared" ref="I440:J440" si="186">I441+I443</f>
        <v>22000</v>
      </c>
      <c r="J440" s="178">
        <f t="shared" si="186"/>
        <v>20456.7</v>
      </c>
      <c r="K440" s="240"/>
    </row>
    <row r="441" spans="1:11" ht="38.25">
      <c r="A441" s="155" t="s">
        <v>63</v>
      </c>
      <c r="B441" s="127"/>
      <c r="C441" s="84">
        <v>901</v>
      </c>
      <c r="D441" s="119" t="s">
        <v>522</v>
      </c>
      <c r="E441" s="136" t="s">
        <v>628</v>
      </c>
      <c r="F441" s="102" t="s">
        <v>64</v>
      </c>
      <c r="G441" s="102"/>
      <c r="H441" s="118">
        <f>H442</f>
        <v>11456.7</v>
      </c>
      <c r="I441" s="118">
        <f t="shared" ref="I441:J441" si="187">I442</f>
        <v>11456.7</v>
      </c>
      <c r="J441" s="178">
        <f t="shared" si="187"/>
        <v>11456.7</v>
      </c>
      <c r="K441" s="240"/>
    </row>
    <row r="442" spans="1:11">
      <c r="A442" s="155" t="s">
        <v>65</v>
      </c>
      <c r="B442" s="127"/>
      <c r="C442" s="84">
        <v>901</v>
      </c>
      <c r="D442" s="119" t="s">
        <v>522</v>
      </c>
      <c r="E442" s="136" t="s">
        <v>628</v>
      </c>
      <c r="F442" s="102">
        <v>110</v>
      </c>
      <c r="G442" s="102">
        <v>900100</v>
      </c>
      <c r="H442" s="118">
        <v>11456.7</v>
      </c>
      <c r="I442" s="118">
        <v>11456.7</v>
      </c>
      <c r="J442" s="178">
        <v>11456.7</v>
      </c>
      <c r="K442" s="240"/>
    </row>
    <row r="443" spans="1:11">
      <c r="A443" s="155" t="s">
        <v>68</v>
      </c>
      <c r="B443" s="127"/>
      <c r="C443" s="84">
        <v>901</v>
      </c>
      <c r="D443" s="119" t="s">
        <v>522</v>
      </c>
      <c r="E443" s="136" t="s">
        <v>628</v>
      </c>
      <c r="F443" s="102" t="s">
        <v>69</v>
      </c>
      <c r="G443" s="102"/>
      <c r="H443" s="118">
        <f>H444</f>
        <v>10543.3</v>
      </c>
      <c r="I443" s="118">
        <f t="shared" ref="I443:J443" si="188">I444</f>
        <v>10543.3</v>
      </c>
      <c r="J443" s="178">
        <f t="shared" si="188"/>
        <v>9000</v>
      </c>
      <c r="K443" s="240"/>
    </row>
    <row r="444" spans="1:11" ht="25.5">
      <c r="A444" s="155" t="s">
        <v>70</v>
      </c>
      <c r="B444" s="127"/>
      <c r="C444" s="84">
        <v>901</v>
      </c>
      <c r="D444" s="119" t="s">
        <v>522</v>
      </c>
      <c r="E444" s="136" t="s">
        <v>628</v>
      </c>
      <c r="F444" s="102" t="s">
        <v>71</v>
      </c>
      <c r="G444" s="102">
        <v>900100</v>
      </c>
      <c r="H444" s="118">
        <v>10543.3</v>
      </c>
      <c r="I444" s="118">
        <v>10543.3</v>
      </c>
      <c r="J444" s="178">
        <v>9000</v>
      </c>
      <c r="K444" s="240"/>
    </row>
    <row r="445" spans="1:11" ht="25.5">
      <c r="A445" s="164" t="s">
        <v>258</v>
      </c>
      <c r="B445" s="127"/>
      <c r="C445" s="85">
        <v>901</v>
      </c>
      <c r="D445" s="89" t="s">
        <v>522</v>
      </c>
      <c r="E445" s="98" t="s">
        <v>161</v>
      </c>
      <c r="F445" s="107"/>
      <c r="G445" s="107"/>
      <c r="H445" s="117">
        <f>H446</f>
        <v>873.7</v>
      </c>
      <c r="I445" s="117">
        <f t="shared" ref="I445:J449" si="189">I446</f>
        <v>1000</v>
      </c>
      <c r="J445" s="177">
        <f t="shared" si="189"/>
        <v>1000</v>
      </c>
      <c r="K445" s="240"/>
    </row>
    <row r="446" spans="1:11">
      <c r="A446" s="164" t="s">
        <v>97</v>
      </c>
      <c r="B446" s="127"/>
      <c r="C446" s="85">
        <v>901</v>
      </c>
      <c r="D446" s="89" t="s">
        <v>522</v>
      </c>
      <c r="E446" s="98" t="s">
        <v>162</v>
      </c>
      <c r="F446" s="120"/>
      <c r="G446" s="120"/>
      <c r="H446" s="117">
        <f>H447</f>
        <v>873.7</v>
      </c>
      <c r="I446" s="117">
        <f t="shared" si="189"/>
        <v>1000</v>
      </c>
      <c r="J446" s="177">
        <f t="shared" si="189"/>
        <v>1000</v>
      </c>
      <c r="K446" s="240"/>
    </row>
    <row r="447" spans="1:11" ht="38.25">
      <c r="A447" s="170" t="s">
        <v>721</v>
      </c>
      <c r="B447" s="127"/>
      <c r="C447" s="85">
        <v>901</v>
      </c>
      <c r="D447" s="89" t="s">
        <v>522</v>
      </c>
      <c r="E447" s="83" t="s">
        <v>163</v>
      </c>
      <c r="F447" s="106"/>
      <c r="G447" s="106"/>
      <c r="H447" s="117">
        <f>H448</f>
        <v>873.7</v>
      </c>
      <c r="I447" s="117">
        <f t="shared" si="189"/>
        <v>1000</v>
      </c>
      <c r="J447" s="177">
        <f t="shared" si="189"/>
        <v>1000</v>
      </c>
      <c r="K447" s="240"/>
    </row>
    <row r="448" spans="1:11" ht="25.5">
      <c r="A448" s="186" t="s">
        <v>327</v>
      </c>
      <c r="B448" s="127"/>
      <c r="C448" s="84">
        <v>901</v>
      </c>
      <c r="D448" s="119" t="s">
        <v>522</v>
      </c>
      <c r="E448" s="76" t="s">
        <v>626</v>
      </c>
      <c r="F448" s="102"/>
      <c r="G448" s="102"/>
      <c r="H448" s="118">
        <f>H449</f>
        <v>873.7</v>
      </c>
      <c r="I448" s="118">
        <f t="shared" si="189"/>
        <v>1000</v>
      </c>
      <c r="J448" s="178">
        <f t="shared" si="189"/>
        <v>1000</v>
      </c>
      <c r="K448" s="240"/>
    </row>
    <row r="449" spans="1:11" ht="25.5">
      <c r="A449" s="155" t="s">
        <v>80</v>
      </c>
      <c r="B449" s="127"/>
      <c r="C449" s="84">
        <v>901</v>
      </c>
      <c r="D449" s="119" t="s">
        <v>522</v>
      </c>
      <c r="E449" s="76" t="s">
        <v>626</v>
      </c>
      <c r="F449" s="102" t="s">
        <v>81</v>
      </c>
      <c r="G449" s="102"/>
      <c r="H449" s="118">
        <f>H450</f>
        <v>873.7</v>
      </c>
      <c r="I449" s="118">
        <f t="shared" si="189"/>
        <v>1000</v>
      </c>
      <c r="J449" s="178">
        <f t="shared" si="189"/>
        <v>1000</v>
      </c>
      <c r="K449" s="240"/>
    </row>
    <row r="450" spans="1:11">
      <c r="A450" s="155" t="s">
        <v>82</v>
      </c>
      <c r="B450" s="127"/>
      <c r="C450" s="84">
        <v>901</v>
      </c>
      <c r="D450" s="119" t="s">
        <v>844</v>
      </c>
      <c r="E450" s="76" t="s">
        <v>626</v>
      </c>
      <c r="F450" s="102" t="s">
        <v>83</v>
      </c>
      <c r="G450" s="102">
        <v>900100</v>
      </c>
      <c r="H450" s="118">
        <v>873.7</v>
      </c>
      <c r="I450" s="118">
        <v>1000</v>
      </c>
      <c r="J450" s="178">
        <v>1000</v>
      </c>
      <c r="K450" s="240"/>
    </row>
    <row r="451" spans="1:11">
      <c r="A451" s="170" t="s">
        <v>331</v>
      </c>
      <c r="B451" s="127"/>
      <c r="C451" s="85" t="s">
        <v>59</v>
      </c>
      <c r="D451" s="89" t="s">
        <v>522</v>
      </c>
      <c r="E451" s="98" t="s">
        <v>332</v>
      </c>
      <c r="F451" s="106"/>
      <c r="G451" s="106"/>
      <c r="H451" s="117">
        <f>H452+H472</f>
        <v>239646.30000000002</v>
      </c>
      <c r="I451" s="117">
        <f>I452+I472</f>
        <v>197263.5</v>
      </c>
      <c r="J451" s="177">
        <f>J452+J472</f>
        <v>206007.1</v>
      </c>
      <c r="K451" s="240"/>
    </row>
    <row r="452" spans="1:11">
      <c r="A452" s="152" t="s">
        <v>339</v>
      </c>
      <c r="B452" s="127"/>
      <c r="C452" s="85" t="s">
        <v>59</v>
      </c>
      <c r="D452" s="89" t="s">
        <v>522</v>
      </c>
      <c r="E452" s="98" t="s">
        <v>343</v>
      </c>
      <c r="F452" s="106"/>
      <c r="G452" s="106"/>
      <c r="H452" s="117">
        <f>H463+H453</f>
        <v>75313.700000000012</v>
      </c>
      <c r="I452" s="117">
        <f>I463+I453</f>
        <v>46963.100000000006</v>
      </c>
      <c r="J452" s="177">
        <f>J463+J453</f>
        <v>76739.100000000006</v>
      </c>
      <c r="K452" s="240"/>
    </row>
    <row r="453" spans="1:11" ht="25.5">
      <c r="A453" s="167" t="s">
        <v>697</v>
      </c>
      <c r="B453" s="127"/>
      <c r="C453" s="85" t="s">
        <v>59</v>
      </c>
      <c r="D453" s="89" t="s">
        <v>522</v>
      </c>
      <c r="E453" s="98" t="s">
        <v>698</v>
      </c>
      <c r="F453" s="106"/>
      <c r="G453" s="106"/>
      <c r="H453" s="117">
        <f>H457+H460+H454</f>
        <v>52563.600000000006</v>
      </c>
      <c r="I453" s="117">
        <f t="shared" ref="I453:J453" si="190">I457+I460+I454</f>
        <v>29015</v>
      </c>
      <c r="J453" s="177">
        <f t="shared" si="190"/>
        <v>59900.7</v>
      </c>
      <c r="K453" s="240"/>
    </row>
    <row r="454" spans="1:11">
      <c r="A454" s="179" t="s">
        <v>885</v>
      </c>
      <c r="B454" s="127"/>
      <c r="C454" s="84" t="s">
        <v>59</v>
      </c>
      <c r="D454" s="235" t="s">
        <v>522</v>
      </c>
      <c r="E454" s="115" t="s">
        <v>884</v>
      </c>
      <c r="F454" s="106"/>
      <c r="G454" s="106"/>
      <c r="H454" s="118">
        <f>H455</f>
        <v>11100</v>
      </c>
      <c r="I454" s="118">
        <f t="shared" ref="I454:J455" si="191">I455</f>
        <v>0</v>
      </c>
      <c r="J454" s="178">
        <f t="shared" si="191"/>
        <v>0</v>
      </c>
      <c r="K454" s="240"/>
    </row>
    <row r="455" spans="1:11">
      <c r="A455" s="155" t="s">
        <v>68</v>
      </c>
      <c r="B455" s="127"/>
      <c r="C455" s="84" t="s">
        <v>59</v>
      </c>
      <c r="D455" s="235" t="s">
        <v>522</v>
      </c>
      <c r="E455" s="115" t="s">
        <v>884</v>
      </c>
      <c r="F455" s="102" t="s">
        <v>69</v>
      </c>
      <c r="G455" s="102"/>
      <c r="H455" s="118">
        <f>H456</f>
        <v>11100</v>
      </c>
      <c r="I455" s="118">
        <f t="shared" si="191"/>
        <v>0</v>
      </c>
      <c r="J455" s="178">
        <f t="shared" si="191"/>
        <v>0</v>
      </c>
      <c r="K455" s="240"/>
    </row>
    <row r="456" spans="1:11" ht="25.5">
      <c r="A456" s="155" t="s">
        <v>70</v>
      </c>
      <c r="B456" s="127"/>
      <c r="C456" s="84" t="s">
        <v>59</v>
      </c>
      <c r="D456" s="235" t="s">
        <v>522</v>
      </c>
      <c r="E456" s="115" t="s">
        <v>884</v>
      </c>
      <c r="F456" s="102" t="s">
        <v>71</v>
      </c>
      <c r="G456" s="102">
        <v>900100</v>
      </c>
      <c r="H456" s="118">
        <v>11100</v>
      </c>
      <c r="I456" s="118">
        <v>0</v>
      </c>
      <c r="J456" s="178">
        <v>0</v>
      </c>
      <c r="K456" s="240"/>
    </row>
    <row r="457" spans="1:11" ht="25.5">
      <c r="A457" s="187" t="s">
        <v>763</v>
      </c>
      <c r="B457" s="127"/>
      <c r="C457" s="84" t="s">
        <v>59</v>
      </c>
      <c r="D457" s="119" t="s">
        <v>522</v>
      </c>
      <c r="E457" s="136" t="s">
        <v>699</v>
      </c>
      <c r="F457" s="102"/>
      <c r="G457" s="102"/>
      <c r="H457" s="118">
        <f>H458</f>
        <v>32861.800000000003</v>
      </c>
      <c r="I457" s="118">
        <f t="shared" ref="I457:J458" si="192">I458</f>
        <v>22015</v>
      </c>
      <c r="J457" s="178">
        <f t="shared" si="192"/>
        <v>52900.7</v>
      </c>
      <c r="K457" s="240"/>
    </row>
    <row r="458" spans="1:11" ht="25.5">
      <c r="A458" s="155" t="s">
        <v>70</v>
      </c>
      <c r="B458" s="127"/>
      <c r="C458" s="84" t="s">
        <v>59</v>
      </c>
      <c r="D458" s="119" t="s">
        <v>522</v>
      </c>
      <c r="E458" s="136" t="s">
        <v>699</v>
      </c>
      <c r="F458" s="102" t="s">
        <v>69</v>
      </c>
      <c r="G458" s="102"/>
      <c r="H458" s="118">
        <f>H459</f>
        <v>32861.800000000003</v>
      </c>
      <c r="I458" s="118">
        <f t="shared" si="192"/>
        <v>22015</v>
      </c>
      <c r="J458" s="178">
        <f t="shared" si="192"/>
        <v>52900.7</v>
      </c>
      <c r="K458" s="240"/>
    </row>
    <row r="459" spans="1:11" ht="25.5">
      <c r="A459" s="155" t="s">
        <v>70</v>
      </c>
      <c r="B459" s="127"/>
      <c r="C459" s="84" t="s">
        <v>59</v>
      </c>
      <c r="D459" s="119" t="s">
        <v>522</v>
      </c>
      <c r="E459" s="136" t="s">
        <v>699</v>
      </c>
      <c r="F459" s="102" t="s">
        <v>71</v>
      </c>
      <c r="G459" s="102">
        <v>900100</v>
      </c>
      <c r="H459" s="118">
        <v>32861.800000000003</v>
      </c>
      <c r="I459" s="118">
        <v>22015</v>
      </c>
      <c r="J459" s="178">
        <v>52900.7</v>
      </c>
      <c r="K459" s="240"/>
    </row>
    <row r="460" spans="1:11" ht="25.5">
      <c r="A460" s="155" t="s">
        <v>795</v>
      </c>
      <c r="B460" s="127"/>
      <c r="C460" s="84" t="s">
        <v>59</v>
      </c>
      <c r="D460" s="119" t="s">
        <v>522</v>
      </c>
      <c r="E460" s="136" t="s">
        <v>794</v>
      </c>
      <c r="F460" s="102"/>
      <c r="G460" s="102"/>
      <c r="H460" s="118">
        <f>H461</f>
        <v>8601.7999999999993</v>
      </c>
      <c r="I460" s="118">
        <f t="shared" ref="I460:J461" si="193">I461</f>
        <v>7000</v>
      </c>
      <c r="J460" s="178">
        <f t="shared" si="193"/>
        <v>7000</v>
      </c>
      <c r="K460" s="240"/>
    </row>
    <row r="461" spans="1:11" ht="25.5">
      <c r="A461" s="155" t="s">
        <v>70</v>
      </c>
      <c r="B461" s="127"/>
      <c r="C461" s="84" t="s">
        <v>59</v>
      </c>
      <c r="D461" s="119" t="s">
        <v>522</v>
      </c>
      <c r="E461" s="136" t="s">
        <v>794</v>
      </c>
      <c r="F461" s="102" t="s">
        <v>69</v>
      </c>
      <c r="G461" s="102"/>
      <c r="H461" s="118">
        <f>H462</f>
        <v>8601.7999999999993</v>
      </c>
      <c r="I461" s="118">
        <f t="shared" si="193"/>
        <v>7000</v>
      </c>
      <c r="J461" s="178">
        <f t="shared" si="193"/>
        <v>7000</v>
      </c>
      <c r="K461" s="240"/>
    </row>
    <row r="462" spans="1:11" ht="25.5">
      <c r="A462" s="155" t="s">
        <v>70</v>
      </c>
      <c r="B462" s="127"/>
      <c r="C462" s="84" t="s">
        <v>59</v>
      </c>
      <c r="D462" s="119" t="s">
        <v>522</v>
      </c>
      <c r="E462" s="136" t="s">
        <v>794</v>
      </c>
      <c r="F462" s="102" t="s">
        <v>71</v>
      </c>
      <c r="G462" s="102">
        <v>900100</v>
      </c>
      <c r="H462" s="118">
        <v>8601.7999999999993</v>
      </c>
      <c r="I462" s="118">
        <v>7000</v>
      </c>
      <c r="J462" s="178">
        <v>7000</v>
      </c>
      <c r="K462" s="240"/>
    </row>
    <row r="463" spans="1:11">
      <c r="A463" s="170" t="s">
        <v>218</v>
      </c>
      <c r="B463" s="127"/>
      <c r="C463" s="85" t="s">
        <v>59</v>
      </c>
      <c r="D463" s="89" t="s">
        <v>522</v>
      </c>
      <c r="E463" s="98" t="s">
        <v>333</v>
      </c>
      <c r="F463" s="106"/>
      <c r="G463" s="106"/>
      <c r="H463" s="117">
        <f>H464+H468</f>
        <v>22750.1</v>
      </c>
      <c r="I463" s="117">
        <f t="shared" ref="I463:J463" si="194">I464+I468</f>
        <v>17948.100000000002</v>
      </c>
      <c r="J463" s="177">
        <f t="shared" si="194"/>
        <v>16838.400000000001</v>
      </c>
      <c r="K463" s="240"/>
    </row>
    <row r="464" spans="1:11" ht="25.5">
      <c r="A464" s="155" t="s">
        <v>797</v>
      </c>
      <c r="B464" s="127"/>
      <c r="C464" s="84">
        <v>901</v>
      </c>
      <c r="D464" s="119" t="s">
        <v>522</v>
      </c>
      <c r="E464" s="115" t="s">
        <v>796</v>
      </c>
      <c r="F464" s="102"/>
      <c r="G464" s="102"/>
      <c r="H464" s="118">
        <f>H465</f>
        <v>11111.1</v>
      </c>
      <c r="I464" s="118">
        <f t="shared" ref="I464:J465" si="195">I465</f>
        <v>0</v>
      </c>
      <c r="J464" s="178">
        <f t="shared" si="195"/>
        <v>0</v>
      </c>
      <c r="K464" s="240"/>
    </row>
    <row r="465" spans="1:11">
      <c r="A465" s="155" t="s">
        <v>68</v>
      </c>
      <c r="B465" s="127"/>
      <c r="C465" s="84">
        <v>901</v>
      </c>
      <c r="D465" s="119" t="s">
        <v>522</v>
      </c>
      <c r="E465" s="115" t="s">
        <v>796</v>
      </c>
      <c r="F465" s="102" t="s">
        <v>69</v>
      </c>
      <c r="G465" s="102"/>
      <c r="H465" s="118">
        <f>H466+H467</f>
        <v>11111.1</v>
      </c>
      <c r="I465" s="118">
        <f t="shared" si="195"/>
        <v>0</v>
      </c>
      <c r="J465" s="178">
        <f t="shared" si="195"/>
        <v>0</v>
      </c>
      <c r="K465" s="240"/>
    </row>
    <row r="466" spans="1:11" ht="25.5">
      <c r="A466" s="155" t="s">
        <v>70</v>
      </c>
      <c r="B466" s="127"/>
      <c r="C466" s="84">
        <v>901</v>
      </c>
      <c r="D466" s="119" t="s">
        <v>522</v>
      </c>
      <c r="E466" s="115" t="s">
        <v>796</v>
      </c>
      <c r="F466" s="102" t="s">
        <v>71</v>
      </c>
      <c r="G466" s="102">
        <v>900302</v>
      </c>
      <c r="H466" s="118">
        <v>11000</v>
      </c>
      <c r="I466" s="118">
        <v>0</v>
      </c>
      <c r="J466" s="178">
        <v>0</v>
      </c>
      <c r="K466" s="240"/>
    </row>
    <row r="467" spans="1:11" ht="25.5">
      <c r="A467" s="155" t="s">
        <v>70</v>
      </c>
      <c r="B467" s="127"/>
      <c r="C467" s="84">
        <v>901</v>
      </c>
      <c r="D467" s="119" t="s">
        <v>522</v>
      </c>
      <c r="E467" s="115" t="s">
        <v>796</v>
      </c>
      <c r="F467" s="102" t="s">
        <v>71</v>
      </c>
      <c r="G467" s="102">
        <v>900100</v>
      </c>
      <c r="H467" s="118">
        <v>111.1</v>
      </c>
      <c r="I467" s="118">
        <v>0</v>
      </c>
      <c r="J467" s="178">
        <v>0</v>
      </c>
      <c r="K467" s="240"/>
    </row>
    <row r="468" spans="1:11" ht="25.5">
      <c r="A468" s="155" t="s">
        <v>906</v>
      </c>
      <c r="B468" s="127"/>
      <c r="C468" s="84">
        <v>901</v>
      </c>
      <c r="D468" s="119" t="s">
        <v>522</v>
      </c>
      <c r="E468" s="115" t="s">
        <v>833</v>
      </c>
      <c r="F468" s="102"/>
      <c r="G468" s="102"/>
      <c r="H468" s="118">
        <f>H469</f>
        <v>11639</v>
      </c>
      <c r="I468" s="118">
        <f t="shared" ref="I468:J468" si="196">I469</f>
        <v>17948.100000000002</v>
      </c>
      <c r="J468" s="178">
        <f t="shared" si="196"/>
        <v>16838.400000000001</v>
      </c>
      <c r="K468" s="240"/>
    </row>
    <row r="469" spans="1:11">
      <c r="A469" s="155" t="s">
        <v>68</v>
      </c>
      <c r="B469" s="127"/>
      <c r="C469" s="84">
        <v>901</v>
      </c>
      <c r="D469" s="119" t="s">
        <v>522</v>
      </c>
      <c r="E469" s="115" t="s">
        <v>833</v>
      </c>
      <c r="F469" s="102" t="s">
        <v>69</v>
      </c>
      <c r="G469" s="102"/>
      <c r="H469" s="118">
        <f>H470+H471</f>
        <v>11639</v>
      </c>
      <c r="I469" s="118">
        <f t="shared" ref="I469:J469" si="197">I470+I471</f>
        <v>17948.100000000002</v>
      </c>
      <c r="J469" s="178">
        <f t="shared" si="197"/>
        <v>16838.400000000001</v>
      </c>
      <c r="K469" s="240"/>
    </row>
    <row r="470" spans="1:11" ht="25.5">
      <c r="A470" s="155" t="s">
        <v>70</v>
      </c>
      <c r="B470" s="127"/>
      <c r="C470" s="84">
        <v>901</v>
      </c>
      <c r="D470" s="119" t="s">
        <v>522</v>
      </c>
      <c r="E470" s="115" t="s">
        <v>833</v>
      </c>
      <c r="F470" s="102" t="s">
        <v>71</v>
      </c>
      <c r="G470" s="102">
        <v>900302</v>
      </c>
      <c r="H470" s="118">
        <v>9253</v>
      </c>
      <c r="I470" s="118">
        <v>14268.7</v>
      </c>
      <c r="J470" s="226">
        <v>13386.5</v>
      </c>
      <c r="K470" s="240"/>
    </row>
    <row r="471" spans="1:11" ht="25.5">
      <c r="A471" s="155" t="s">
        <v>70</v>
      </c>
      <c r="B471" s="127"/>
      <c r="C471" s="84">
        <v>901</v>
      </c>
      <c r="D471" s="119" t="s">
        <v>522</v>
      </c>
      <c r="E471" s="115" t="s">
        <v>833</v>
      </c>
      <c r="F471" s="102" t="s">
        <v>71</v>
      </c>
      <c r="G471" s="102">
        <v>900100</v>
      </c>
      <c r="H471" s="118">
        <v>2386</v>
      </c>
      <c r="I471" s="118">
        <v>3679.4</v>
      </c>
      <c r="J471" s="226">
        <v>3451.9</v>
      </c>
      <c r="K471" s="240"/>
    </row>
    <row r="472" spans="1:11">
      <c r="A472" s="152" t="s">
        <v>340</v>
      </c>
      <c r="B472" s="127"/>
      <c r="C472" s="85">
        <v>901</v>
      </c>
      <c r="D472" s="89" t="s">
        <v>522</v>
      </c>
      <c r="E472" s="98" t="s">
        <v>344</v>
      </c>
      <c r="F472" s="106"/>
      <c r="G472" s="106"/>
      <c r="H472" s="117">
        <f>H473</f>
        <v>164332.6</v>
      </c>
      <c r="I472" s="117">
        <f t="shared" ref="I472:J472" si="198">I473</f>
        <v>150300.4</v>
      </c>
      <c r="J472" s="177">
        <f t="shared" si="198"/>
        <v>129268</v>
      </c>
      <c r="K472" s="240"/>
    </row>
    <row r="473" spans="1:11" ht="25.5">
      <c r="A473" s="167" t="s">
        <v>341</v>
      </c>
      <c r="B473" s="127"/>
      <c r="C473" s="85">
        <v>901</v>
      </c>
      <c r="D473" s="89" t="s">
        <v>522</v>
      </c>
      <c r="E473" s="98" t="s">
        <v>345</v>
      </c>
      <c r="F473" s="106"/>
      <c r="G473" s="106"/>
      <c r="H473" s="117">
        <f>H480+H477+H474</f>
        <v>164332.6</v>
      </c>
      <c r="I473" s="117">
        <f t="shared" ref="I473:J473" si="199">I480+I477+I474</f>
        <v>150300.4</v>
      </c>
      <c r="J473" s="177">
        <f t="shared" si="199"/>
        <v>129268</v>
      </c>
      <c r="K473" s="240"/>
    </row>
    <row r="474" spans="1:11" ht="25.5">
      <c r="A474" s="179" t="s">
        <v>530</v>
      </c>
      <c r="B474" s="127"/>
      <c r="C474" s="84">
        <v>901</v>
      </c>
      <c r="D474" s="119" t="s">
        <v>522</v>
      </c>
      <c r="E474" s="115" t="s">
        <v>532</v>
      </c>
      <c r="F474" s="106"/>
      <c r="G474" s="106"/>
      <c r="H474" s="118">
        <f>H475</f>
        <v>1500</v>
      </c>
      <c r="I474" s="118">
        <f t="shared" ref="I474:J475" si="200">I475</f>
        <v>1500</v>
      </c>
      <c r="J474" s="178">
        <f t="shared" si="200"/>
        <v>1500</v>
      </c>
      <c r="K474" s="240"/>
    </row>
    <row r="475" spans="1:11">
      <c r="A475" s="155" t="s">
        <v>68</v>
      </c>
      <c r="B475" s="127"/>
      <c r="C475" s="84">
        <v>901</v>
      </c>
      <c r="D475" s="119" t="s">
        <v>522</v>
      </c>
      <c r="E475" s="115" t="s">
        <v>532</v>
      </c>
      <c r="F475" s="102" t="s">
        <v>69</v>
      </c>
      <c r="G475" s="106"/>
      <c r="H475" s="118">
        <f>H476</f>
        <v>1500</v>
      </c>
      <c r="I475" s="118">
        <f t="shared" si="200"/>
        <v>1500</v>
      </c>
      <c r="J475" s="178">
        <f t="shared" si="200"/>
        <v>1500</v>
      </c>
      <c r="K475" s="240"/>
    </row>
    <row r="476" spans="1:11" ht="25.5">
      <c r="A476" s="155" t="s">
        <v>70</v>
      </c>
      <c r="B476" s="127"/>
      <c r="C476" s="84">
        <v>901</v>
      </c>
      <c r="D476" s="119" t="s">
        <v>522</v>
      </c>
      <c r="E476" s="115" t="s">
        <v>532</v>
      </c>
      <c r="F476" s="102" t="s">
        <v>71</v>
      </c>
      <c r="G476" s="102">
        <v>900100</v>
      </c>
      <c r="H476" s="118">
        <v>1500</v>
      </c>
      <c r="I476" s="118">
        <v>1500</v>
      </c>
      <c r="J476" s="178">
        <v>1500</v>
      </c>
      <c r="K476" s="240"/>
    </row>
    <row r="477" spans="1:11" ht="25.5">
      <c r="A477" s="179" t="s">
        <v>531</v>
      </c>
      <c r="B477" s="127"/>
      <c r="C477" s="84">
        <v>901</v>
      </c>
      <c r="D477" s="119" t="s">
        <v>522</v>
      </c>
      <c r="E477" s="115" t="s">
        <v>533</v>
      </c>
      <c r="F477" s="102"/>
      <c r="G477" s="102"/>
      <c r="H477" s="118">
        <f>H478</f>
        <v>63200</v>
      </c>
      <c r="I477" s="118">
        <f t="shared" ref="I477:J478" si="201">I478</f>
        <v>61032.4</v>
      </c>
      <c r="J477" s="178">
        <f t="shared" si="201"/>
        <v>40000</v>
      </c>
      <c r="K477" s="240"/>
    </row>
    <row r="478" spans="1:11">
      <c r="A478" s="155" t="s">
        <v>68</v>
      </c>
      <c r="B478" s="127"/>
      <c r="C478" s="84">
        <v>901</v>
      </c>
      <c r="D478" s="119" t="s">
        <v>522</v>
      </c>
      <c r="E478" s="115" t="s">
        <v>533</v>
      </c>
      <c r="F478" s="102" t="s">
        <v>69</v>
      </c>
      <c r="G478" s="102"/>
      <c r="H478" s="118">
        <f>H479</f>
        <v>63200</v>
      </c>
      <c r="I478" s="118">
        <f t="shared" si="201"/>
        <v>61032.4</v>
      </c>
      <c r="J478" s="178">
        <f t="shared" si="201"/>
        <v>40000</v>
      </c>
      <c r="K478" s="240"/>
    </row>
    <row r="479" spans="1:11" ht="25.5">
      <c r="A479" s="155" t="s">
        <v>70</v>
      </c>
      <c r="B479" s="127"/>
      <c r="C479" s="84">
        <v>901</v>
      </c>
      <c r="D479" s="119" t="s">
        <v>522</v>
      </c>
      <c r="E479" s="115" t="s">
        <v>533</v>
      </c>
      <c r="F479" s="102" t="s">
        <v>71</v>
      </c>
      <c r="G479" s="102">
        <v>900100</v>
      </c>
      <c r="H479" s="118">
        <v>63200</v>
      </c>
      <c r="I479" s="118">
        <v>61032.4</v>
      </c>
      <c r="J479" s="178">
        <v>40000</v>
      </c>
      <c r="K479" s="240"/>
    </row>
    <row r="480" spans="1:11" ht="25.5">
      <c r="A480" s="179" t="s">
        <v>342</v>
      </c>
      <c r="B480" s="127"/>
      <c r="C480" s="84">
        <v>901</v>
      </c>
      <c r="D480" s="119" t="s">
        <v>522</v>
      </c>
      <c r="E480" s="115" t="s">
        <v>346</v>
      </c>
      <c r="F480" s="102"/>
      <c r="G480" s="102"/>
      <c r="H480" s="118">
        <f>H481</f>
        <v>99632.6</v>
      </c>
      <c r="I480" s="118">
        <f t="shared" ref="I480:J481" si="202">I481</f>
        <v>87768</v>
      </c>
      <c r="J480" s="178">
        <f t="shared" si="202"/>
        <v>87768</v>
      </c>
      <c r="K480" s="240"/>
    </row>
    <row r="481" spans="1:11" ht="25.5">
      <c r="A481" s="155" t="s">
        <v>80</v>
      </c>
      <c r="B481" s="127"/>
      <c r="C481" s="84">
        <v>901</v>
      </c>
      <c r="D481" s="119" t="s">
        <v>522</v>
      </c>
      <c r="E481" s="115" t="s">
        <v>346</v>
      </c>
      <c r="F481" s="102">
        <v>600</v>
      </c>
      <c r="G481" s="102"/>
      <c r="H481" s="118">
        <f>H482</f>
        <v>99632.6</v>
      </c>
      <c r="I481" s="118">
        <f t="shared" si="202"/>
        <v>87768</v>
      </c>
      <c r="J481" s="178">
        <f t="shared" si="202"/>
        <v>87768</v>
      </c>
      <c r="K481" s="240"/>
    </row>
    <row r="482" spans="1:11">
      <c r="A482" s="155" t="s">
        <v>82</v>
      </c>
      <c r="B482" s="127"/>
      <c r="C482" s="84">
        <v>901</v>
      </c>
      <c r="D482" s="119" t="s">
        <v>522</v>
      </c>
      <c r="E482" s="115" t="s">
        <v>346</v>
      </c>
      <c r="F482" s="102">
        <v>610</v>
      </c>
      <c r="G482" s="102">
        <v>900100</v>
      </c>
      <c r="H482" s="118">
        <v>99632.6</v>
      </c>
      <c r="I482" s="118">
        <v>87768</v>
      </c>
      <c r="J482" s="178">
        <v>87768</v>
      </c>
      <c r="K482" s="240"/>
    </row>
    <row r="483" spans="1:11">
      <c r="A483" s="188" t="s">
        <v>103</v>
      </c>
      <c r="B483" s="132"/>
      <c r="C483" s="85">
        <v>901</v>
      </c>
      <c r="D483" s="89" t="s">
        <v>637</v>
      </c>
      <c r="E483" s="132"/>
      <c r="F483" s="132"/>
      <c r="G483" s="132"/>
      <c r="H483" s="117">
        <f>H484+H495</f>
        <v>49058.1</v>
      </c>
      <c r="I483" s="117">
        <f>I484+I495</f>
        <v>49558.1</v>
      </c>
      <c r="J483" s="177">
        <f>J484+J495</f>
        <v>1900</v>
      </c>
      <c r="K483" s="240"/>
    </row>
    <row r="484" spans="1:11">
      <c r="A484" s="189" t="s">
        <v>104</v>
      </c>
      <c r="B484" s="132"/>
      <c r="C484" s="85">
        <v>901</v>
      </c>
      <c r="D484" s="89" t="s">
        <v>638</v>
      </c>
      <c r="E484" s="132"/>
      <c r="F484" s="132"/>
      <c r="G484" s="132"/>
      <c r="H484" s="117">
        <f>H485</f>
        <v>1048</v>
      </c>
      <c r="I484" s="117">
        <f t="shared" ref="I484:J485" si="203">I485</f>
        <v>1400</v>
      </c>
      <c r="J484" s="177">
        <f t="shared" si="203"/>
        <v>900</v>
      </c>
      <c r="K484" s="240"/>
    </row>
    <row r="485" spans="1:11">
      <c r="A485" s="175" t="s">
        <v>515</v>
      </c>
      <c r="B485" s="132"/>
      <c r="C485" s="85">
        <v>901</v>
      </c>
      <c r="D485" s="89" t="s">
        <v>638</v>
      </c>
      <c r="E485" s="109" t="s">
        <v>169</v>
      </c>
      <c r="F485" s="132"/>
      <c r="G485" s="132"/>
      <c r="H485" s="117">
        <f>H486</f>
        <v>1048</v>
      </c>
      <c r="I485" s="117">
        <f t="shared" si="203"/>
        <v>1400</v>
      </c>
      <c r="J485" s="177">
        <f t="shared" si="203"/>
        <v>900</v>
      </c>
      <c r="K485" s="240"/>
    </row>
    <row r="486" spans="1:11">
      <c r="A486" s="156" t="s">
        <v>105</v>
      </c>
      <c r="B486" s="132"/>
      <c r="C486" s="85">
        <v>901</v>
      </c>
      <c r="D486" s="89" t="s">
        <v>638</v>
      </c>
      <c r="E486" s="105" t="s">
        <v>170</v>
      </c>
      <c r="F486" s="132"/>
      <c r="G486" s="132"/>
      <c r="H486" s="117">
        <f>H487+H491</f>
        <v>1048</v>
      </c>
      <c r="I486" s="117">
        <f>I487+I491</f>
        <v>1400</v>
      </c>
      <c r="J486" s="177">
        <f>J487+J491</f>
        <v>900</v>
      </c>
      <c r="K486" s="240"/>
    </row>
    <row r="487" spans="1:11">
      <c r="A487" s="158" t="s">
        <v>766</v>
      </c>
      <c r="B487" s="132"/>
      <c r="C487" s="85">
        <v>901</v>
      </c>
      <c r="D487" s="89" t="s">
        <v>638</v>
      </c>
      <c r="E487" s="103" t="s">
        <v>516</v>
      </c>
      <c r="F487" s="132"/>
      <c r="G487" s="132"/>
      <c r="H487" s="117">
        <f>H488</f>
        <v>450</v>
      </c>
      <c r="I487" s="117">
        <f t="shared" ref="I487:J489" si="204">I488</f>
        <v>1000</v>
      </c>
      <c r="J487" s="177">
        <f t="shared" si="204"/>
        <v>500</v>
      </c>
      <c r="K487" s="240"/>
    </row>
    <row r="488" spans="1:11">
      <c r="A488" s="183" t="s">
        <v>696</v>
      </c>
      <c r="B488" s="132"/>
      <c r="C488" s="84">
        <v>901</v>
      </c>
      <c r="D488" s="119" t="s">
        <v>638</v>
      </c>
      <c r="E488" s="115" t="s">
        <v>765</v>
      </c>
      <c r="F488" s="102"/>
      <c r="G488" s="102"/>
      <c r="H488" s="118">
        <f>H489</f>
        <v>450</v>
      </c>
      <c r="I488" s="118">
        <f t="shared" si="204"/>
        <v>1000</v>
      </c>
      <c r="J488" s="178">
        <f t="shared" si="204"/>
        <v>500</v>
      </c>
      <c r="K488" s="240"/>
    </row>
    <row r="489" spans="1:11">
      <c r="A489" s="182" t="s">
        <v>211</v>
      </c>
      <c r="B489" s="132"/>
      <c r="C489" s="84">
        <v>901</v>
      </c>
      <c r="D489" s="119" t="s">
        <v>638</v>
      </c>
      <c r="E489" s="115" t="s">
        <v>765</v>
      </c>
      <c r="F489" s="102" t="s">
        <v>69</v>
      </c>
      <c r="G489" s="102"/>
      <c r="H489" s="118">
        <f>H490</f>
        <v>450</v>
      </c>
      <c r="I489" s="118">
        <f t="shared" si="204"/>
        <v>1000</v>
      </c>
      <c r="J489" s="178">
        <f t="shared" si="204"/>
        <v>500</v>
      </c>
      <c r="K489" s="240"/>
    </row>
    <row r="490" spans="1:11" ht="25.5">
      <c r="A490" s="183" t="s">
        <v>70</v>
      </c>
      <c r="B490" s="132"/>
      <c r="C490" s="84">
        <v>901</v>
      </c>
      <c r="D490" s="119" t="s">
        <v>638</v>
      </c>
      <c r="E490" s="115" t="s">
        <v>765</v>
      </c>
      <c r="F490" s="102" t="s">
        <v>71</v>
      </c>
      <c r="G490" s="102">
        <v>900100</v>
      </c>
      <c r="H490" s="118">
        <v>450</v>
      </c>
      <c r="I490" s="118">
        <v>1000</v>
      </c>
      <c r="J490" s="178">
        <v>500</v>
      </c>
      <c r="K490" s="240"/>
    </row>
    <row r="491" spans="1:11">
      <c r="A491" s="158" t="s">
        <v>695</v>
      </c>
      <c r="B491" s="132"/>
      <c r="C491" s="85">
        <v>901</v>
      </c>
      <c r="D491" s="89" t="s">
        <v>638</v>
      </c>
      <c r="E491" s="98" t="s">
        <v>693</v>
      </c>
      <c r="F491" s="106"/>
      <c r="G491" s="106"/>
      <c r="H491" s="117">
        <f t="shared" ref="H491:J493" si="205">H492</f>
        <v>598</v>
      </c>
      <c r="I491" s="117">
        <f t="shared" si="205"/>
        <v>400</v>
      </c>
      <c r="J491" s="177">
        <f t="shared" si="205"/>
        <v>400</v>
      </c>
      <c r="K491" s="240"/>
    </row>
    <row r="492" spans="1:11">
      <c r="A492" s="169" t="s">
        <v>696</v>
      </c>
      <c r="B492" s="132"/>
      <c r="C492" s="84">
        <v>901</v>
      </c>
      <c r="D492" s="119" t="s">
        <v>638</v>
      </c>
      <c r="E492" s="115" t="s">
        <v>694</v>
      </c>
      <c r="F492" s="102"/>
      <c r="G492" s="102"/>
      <c r="H492" s="118">
        <f t="shared" si="205"/>
        <v>598</v>
      </c>
      <c r="I492" s="118">
        <f t="shared" si="205"/>
        <v>400</v>
      </c>
      <c r="J492" s="178">
        <f t="shared" si="205"/>
        <v>400</v>
      </c>
      <c r="K492" s="240"/>
    </row>
    <row r="493" spans="1:11">
      <c r="A493" s="182" t="s">
        <v>211</v>
      </c>
      <c r="B493" s="132"/>
      <c r="C493" s="84">
        <v>901</v>
      </c>
      <c r="D493" s="119" t="s">
        <v>638</v>
      </c>
      <c r="E493" s="115" t="s">
        <v>694</v>
      </c>
      <c r="F493" s="102" t="s">
        <v>69</v>
      </c>
      <c r="G493" s="102"/>
      <c r="H493" s="118">
        <f t="shared" si="205"/>
        <v>598</v>
      </c>
      <c r="I493" s="118">
        <f t="shared" si="205"/>
        <v>400</v>
      </c>
      <c r="J493" s="178">
        <f t="shared" si="205"/>
        <v>400</v>
      </c>
      <c r="K493" s="240"/>
    </row>
    <row r="494" spans="1:11" ht="25.5">
      <c r="A494" s="183" t="s">
        <v>70</v>
      </c>
      <c r="B494" s="132"/>
      <c r="C494" s="84">
        <v>901</v>
      </c>
      <c r="D494" s="119" t="s">
        <v>638</v>
      </c>
      <c r="E494" s="115" t="s">
        <v>694</v>
      </c>
      <c r="F494" s="102" t="s">
        <v>71</v>
      </c>
      <c r="G494" s="102">
        <v>900100</v>
      </c>
      <c r="H494" s="118">
        <v>598</v>
      </c>
      <c r="I494" s="118">
        <v>400</v>
      </c>
      <c r="J494" s="178">
        <v>400</v>
      </c>
      <c r="K494" s="240"/>
    </row>
    <row r="495" spans="1:11">
      <c r="A495" s="190" t="s">
        <v>106</v>
      </c>
      <c r="B495" s="131"/>
      <c r="C495" s="85">
        <v>901</v>
      </c>
      <c r="D495" s="89" t="s">
        <v>639</v>
      </c>
      <c r="E495" s="132"/>
      <c r="F495" s="132"/>
      <c r="G495" s="132"/>
      <c r="H495" s="117">
        <f>H496</f>
        <v>48010.1</v>
      </c>
      <c r="I495" s="117">
        <f t="shared" ref="I495:J495" si="206">I496</f>
        <v>48158.1</v>
      </c>
      <c r="J495" s="177">
        <f t="shared" si="206"/>
        <v>1000</v>
      </c>
      <c r="K495" s="240"/>
    </row>
    <row r="496" spans="1:11">
      <c r="A496" s="175" t="s">
        <v>515</v>
      </c>
      <c r="B496" s="132"/>
      <c r="C496" s="85">
        <v>901</v>
      </c>
      <c r="D496" s="89" t="s">
        <v>639</v>
      </c>
      <c r="E496" s="98" t="s">
        <v>169</v>
      </c>
      <c r="F496" s="132"/>
      <c r="G496" s="132"/>
      <c r="H496" s="117">
        <f>H502+H497</f>
        <v>48010.1</v>
      </c>
      <c r="I496" s="117">
        <f t="shared" ref="I496:J496" si="207">I502+I497</f>
        <v>48158.1</v>
      </c>
      <c r="J496" s="177">
        <f t="shared" si="207"/>
        <v>1000</v>
      </c>
      <c r="K496" s="240"/>
    </row>
    <row r="497" spans="1:11" ht="25.5">
      <c r="A497" s="157" t="s">
        <v>771</v>
      </c>
      <c r="B497" s="132"/>
      <c r="C497" s="85">
        <v>901</v>
      </c>
      <c r="D497" s="89" t="s">
        <v>639</v>
      </c>
      <c r="E497" s="98" t="s">
        <v>772</v>
      </c>
      <c r="F497" s="106"/>
      <c r="G497" s="106"/>
      <c r="H497" s="117">
        <f>H498</f>
        <v>46658.1</v>
      </c>
      <c r="I497" s="117">
        <f t="shared" ref="I497:J498" si="208">I498</f>
        <v>46658.1</v>
      </c>
      <c r="J497" s="177">
        <f t="shared" si="208"/>
        <v>0</v>
      </c>
      <c r="K497" s="240"/>
    </row>
    <row r="498" spans="1:11" ht="28.5" customHeight="1">
      <c r="A498" s="176" t="s">
        <v>769</v>
      </c>
      <c r="B498" s="132"/>
      <c r="C498" s="84">
        <v>901</v>
      </c>
      <c r="D498" s="119" t="s">
        <v>639</v>
      </c>
      <c r="E498" s="115" t="s">
        <v>838</v>
      </c>
      <c r="F498" s="106"/>
      <c r="G498" s="106"/>
      <c r="H498" s="118">
        <f>H499</f>
        <v>46658.1</v>
      </c>
      <c r="I498" s="118">
        <f t="shared" si="208"/>
        <v>46658.1</v>
      </c>
      <c r="J498" s="178">
        <f t="shared" si="208"/>
        <v>0</v>
      </c>
      <c r="K498" s="240"/>
    </row>
    <row r="499" spans="1:11">
      <c r="A499" s="155" t="s">
        <v>72</v>
      </c>
      <c r="B499" s="132"/>
      <c r="C499" s="84">
        <v>901</v>
      </c>
      <c r="D499" s="119" t="s">
        <v>639</v>
      </c>
      <c r="E499" s="115" t="s">
        <v>838</v>
      </c>
      <c r="F499" s="102">
        <v>800</v>
      </c>
      <c r="G499" s="102"/>
      <c r="H499" s="118">
        <f>H500+H501</f>
        <v>46658.1</v>
      </c>
      <c r="I499" s="118">
        <f t="shared" ref="I499:J499" si="209">I500+I501</f>
        <v>46658.1</v>
      </c>
      <c r="J499" s="178">
        <f t="shared" si="209"/>
        <v>0</v>
      </c>
      <c r="K499" s="240"/>
    </row>
    <row r="500" spans="1:11">
      <c r="A500" s="155" t="s">
        <v>752</v>
      </c>
      <c r="B500" s="132"/>
      <c r="C500" s="84">
        <v>901</v>
      </c>
      <c r="D500" s="119" t="s">
        <v>639</v>
      </c>
      <c r="E500" s="115" t="s">
        <v>838</v>
      </c>
      <c r="F500" s="102">
        <v>830</v>
      </c>
      <c r="G500" s="102">
        <v>900304</v>
      </c>
      <c r="H500" s="118">
        <v>46191.5</v>
      </c>
      <c r="I500" s="118">
        <v>46191.5</v>
      </c>
      <c r="J500" s="178">
        <v>0</v>
      </c>
      <c r="K500" s="240"/>
    </row>
    <row r="501" spans="1:11">
      <c r="A501" s="155" t="s">
        <v>752</v>
      </c>
      <c r="B501" s="132"/>
      <c r="C501" s="84">
        <v>901</v>
      </c>
      <c r="D501" s="119" t="s">
        <v>639</v>
      </c>
      <c r="E501" s="115" t="s">
        <v>838</v>
      </c>
      <c r="F501" s="102">
        <v>830</v>
      </c>
      <c r="G501" s="102">
        <v>900100</v>
      </c>
      <c r="H501" s="118">
        <v>466.6</v>
      </c>
      <c r="I501" s="118">
        <v>466.6</v>
      </c>
      <c r="J501" s="178">
        <v>0</v>
      </c>
      <c r="K501" s="240"/>
    </row>
    <row r="502" spans="1:11">
      <c r="A502" s="158" t="s">
        <v>792</v>
      </c>
      <c r="B502" s="132"/>
      <c r="C502" s="85">
        <v>901</v>
      </c>
      <c r="D502" s="89" t="s">
        <v>639</v>
      </c>
      <c r="E502" s="98" t="s">
        <v>790</v>
      </c>
      <c r="F502" s="106"/>
      <c r="G502" s="106"/>
      <c r="H502" s="117">
        <f t="shared" ref="H502:J504" si="210">H503</f>
        <v>1352</v>
      </c>
      <c r="I502" s="117">
        <f t="shared" si="210"/>
        <v>1500</v>
      </c>
      <c r="J502" s="177">
        <f t="shared" si="210"/>
        <v>1000</v>
      </c>
      <c r="K502" s="240"/>
    </row>
    <row r="503" spans="1:11" ht="25.5">
      <c r="A503" s="159" t="s">
        <v>799</v>
      </c>
      <c r="B503" s="132"/>
      <c r="C503" s="84">
        <v>901</v>
      </c>
      <c r="D503" s="119" t="s">
        <v>639</v>
      </c>
      <c r="E503" s="115" t="s">
        <v>798</v>
      </c>
      <c r="F503" s="107"/>
      <c r="G503" s="107"/>
      <c r="H503" s="118">
        <f t="shared" si="210"/>
        <v>1352</v>
      </c>
      <c r="I503" s="118">
        <f t="shared" si="210"/>
        <v>1500</v>
      </c>
      <c r="J503" s="178">
        <f t="shared" si="210"/>
        <v>1000</v>
      </c>
      <c r="K503" s="240"/>
    </row>
    <row r="504" spans="1:11">
      <c r="A504" s="155" t="s">
        <v>68</v>
      </c>
      <c r="B504" s="132"/>
      <c r="C504" s="84">
        <v>901</v>
      </c>
      <c r="D504" s="119" t="s">
        <v>639</v>
      </c>
      <c r="E504" s="115" t="s">
        <v>798</v>
      </c>
      <c r="F504" s="102" t="s">
        <v>69</v>
      </c>
      <c r="G504" s="102"/>
      <c r="H504" s="118">
        <f t="shared" si="210"/>
        <v>1352</v>
      </c>
      <c r="I504" s="118">
        <f t="shared" si="210"/>
        <v>1500</v>
      </c>
      <c r="J504" s="178">
        <f t="shared" si="210"/>
        <v>1000</v>
      </c>
      <c r="K504" s="240"/>
    </row>
    <row r="505" spans="1:11" ht="25.5">
      <c r="A505" s="155" t="s">
        <v>70</v>
      </c>
      <c r="B505" s="132"/>
      <c r="C505" s="84">
        <v>901</v>
      </c>
      <c r="D505" s="119" t="s">
        <v>639</v>
      </c>
      <c r="E505" s="115" t="s">
        <v>798</v>
      </c>
      <c r="F505" s="102" t="s">
        <v>71</v>
      </c>
      <c r="G505" s="102">
        <v>900100</v>
      </c>
      <c r="H505" s="118">
        <v>1352</v>
      </c>
      <c r="I505" s="118">
        <v>1500</v>
      </c>
      <c r="J505" s="178">
        <v>1000</v>
      </c>
      <c r="K505" s="240"/>
    </row>
    <row r="506" spans="1:11">
      <c r="A506" s="150" t="s">
        <v>107</v>
      </c>
      <c r="B506" s="128"/>
      <c r="C506" s="86" t="s">
        <v>59</v>
      </c>
      <c r="D506" s="87" t="s">
        <v>680</v>
      </c>
      <c r="E506" s="86"/>
      <c r="F506" s="86"/>
      <c r="G506" s="86"/>
      <c r="H506" s="117">
        <f>H507+H514+H530</f>
        <v>60133</v>
      </c>
      <c r="I506" s="117">
        <f t="shared" ref="I506:J506" si="211">I507+I514+I530</f>
        <v>59550</v>
      </c>
      <c r="J506" s="177">
        <f t="shared" si="211"/>
        <v>59550</v>
      </c>
      <c r="K506" s="240"/>
    </row>
    <row r="507" spans="1:11">
      <c r="A507" s="170" t="s">
        <v>108</v>
      </c>
      <c r="B507" s="123"/>
      <c r="C507" s="79" t="s">
        <v>59</v>
      </c>
      <c r="D507" s="77" t="s">
        <v>456</v>
      </c>
      <c r="E507" s="115"/>
      <c r="F507" s="101"/>
      <c r="G507" s="102"/>
      <c r="H507" s="117">
        <f t="shared" ref="H507:H512" si="212">H508</f>
        <v>53150</v>
      </c>
      <c r="I507" s="117">
        <f t="shared" ref="I507:J508" si="213">I508</f>
        <v>53150</v>
      </c>
      <c r="J507" s="177">
        <f t="shared" si="213"/>
        <v>53150</v>
      </c>
      <c r="K507" s="240"/>
    </row>
    <row r="508" spans="1:11">
      <c r="A508" s="170" t="s">
        <v>863</v>
      </c>
      <c r="B508" s="123"/>
      <c r="C508" s="79" t="s">
        <v>59</v>
      </c>
      <c r="D508" s="77" t="s">
        <v>456</v>
      </c>
      <c r="E508" s="98" t="s">
        <v>172</v>
      </c>
      <c r="F508" s="101"/>
      <c r="G508" s="102"/>
      <c r="H508" s="117">
        <f t="shared" si="212"/>
        <v>53150</v>
      </c>
      <c r="I508" s="117">
        <f t="shared" si="213"/>
        <v>53150</v>
      </c>
      <c r="J508" s="177">
        <f t="shared" si="213"/>
        <v>53150</v>
      </c>
      <c r="K508" s="240"/>
    </row>
    <row r="509" spans="1:11">
      <c r="A509" s="170" t="s">
        <v>806</v>
      </c>
      <c r="B509" s="122"/>
      <c r="C509" s="88" t="s">
        <v>59</v>
      </c>
      <c r="D509" s="77" t="s">
        <v>456</v>
      </c>
      <c r="E509" s="98" t="s">
        <v>803</v>
      </c>
      <c r="F509" s="102"/>
      <c r="G509" s="102"/>
      <c r="H509" s="117">
        <f t="shared" si="212"/>
        <v>53150</v>
      </c>
      <c r="I509" s="117">
        <f t="shared" ref="I509:J512" si="214">I510</f>
        <v>53150</v>
      </c>
      <c r="J509" s="177">
        <f t="shared" si="214"/>
        <v>53150</v>
      </c>
      <c r="K509" s="240"/>
    </row>
    <row r="510" spans="1:11" ht="25.5">
      <c r="A510" s="170" t="s">
        <v>807</v>
      </c>
      <c r="B510" s="122"/>
      <c r="C510" s="88" t="s">
        <v>59</v>
      </c>
      <c r="D510" s="77" t="s">
        <v>456</v>
      </c>
      <c r="E510" s="98" t="s">
        <v>803</v>
      </c>
      <c r="F510" s="102"/>
      <c r="G510" s="102"/>
      <c r="H510" s="117">
        <f t="shared" si="212"/>
        <v>53150</v>
      </c>
      <c r="I510" s="117">
        <f t="shared" si="214"/>
        <v>53150</v>
      </c>
      <c r="J510" s="177">
        <f t="shared" si="214"/>
        <v>53150</v>
      </c>
      <c r="K510" s="240"/>
    </row>
    <row r="511" spans="1:11" ht="25.5">
      <c r="A511" s="155" t="s">
        <v>808</v>
      </c>
      <c r="B511" s="122"/>
      <c r="C511" s="94" t="s">
        <v>59</v>
      </c>
      <c r="D511" s="137" t="s">
        <v>456</v>
      </c>
      <c r="E511" s="115" t="s">
        <v>804</v>
      </c>
      <c r="F511" s="102"/>
      <c r="G511" s="102"/>
      <c r="H511" s="117">
        <f t="shared" si="212"/>
        <v>53150</v>
      </c>
      <c r="I511" s="117">
        <f t="shared" si="214"/>
        <v>53150</v>
      </c>
      <c r="J511" s="177">
        <f t="shared" si="214"/>
        <v>53150</v>
      </c>
      <c r="K511" s="240"/>
    </row>
    <row r="512" spans="1:11" ht="25.5">
      <c r="A512" s="155" t="s">
        <v>80</v>
      </c>
      <c r="B512" s="122"/>
      <c r="C512" s="94" t="s">
        <v>59</v>
      </c>
      <c r="D512" s="137" t="s">
        <v>456</v>
      </c>
      <c r="E512" s="115" t="s">
        <v>805</v>
      </c>
      <c r="F512" s="102" t="s">
        <v>81</v>
      </c>
      <c r="G512" s="102"/>
      <c r="H512" s="118">
        <f t="shared" si="212"/>
        <v>53150</v>
      </c>
      <c r="I512" s="118">
        <f t="shared" si="214"/>
        <v>53150</v>
      </c>
      <c r="J512" s="178">
        <f t="shared" si="214"/>
        <v>53150</v>
      </c>
      <c r="K512" s="240"/>
    </row>
    <row r="513" spans="1:11">
      <c r="A513" s="155" t="s">
        <v>109</v>
      </c>
      <c r="B513" s="122"/>
      <c r="C513" s="94" t="s">
        <v>59</v>
      </c>
      <c r="D513" s="137" t="s">
        <v>456</v>
      </c>
      <c r="E513" s="115" t="s">
        <v>805</v>
      </c>
      <c r="F513" s="102">
        <v>620</v>
      </c>
      <c r="G513" s="102">
        <v>900100</v>
      </c>
      <c r="H513" s="118">
        <v>53150</v>
      </c>
      <c r="I513" s="118">
        <v>53150</v>
      </c>
      <c r="J513" s="178">
        <v>53150</v>
      </c>
      <c r="K513" s="240"/>
    </row>
    <row r="514" spans="1:11">
      <c r="A514" s="192" t="s">
        <v>111</v>
      </c>
      <c r="B514" s="122"/>
      <c r="C514" s="88" t="s">
        <v>59</v>
      </c>
      <c r="D514" s="89" t="s">
        <v>681</v>
      </c>
      <c r="E514" s="88"/>
      <c r="F514" s="88"/>
      <c r="G514" s="88"/>
      <c r="H514" s="117">
        <f>H515+H521</f>
        <v>6400</v>
      </c>
      <c r="I514" s="117">
        <f t="shared" ref="I514:J514" si="215">I515+I521</f>
        <v>6400</v>
      </c>
      <c r="J514" s="177">
        <f t="shared" si="215"/>
        <v>6400</v>
      </c>
      <c r="K514" s="240"/>
    </row>
    <row r="515" spans="1:11" ht="25.5">
      <c r="A515" s="164" t="s">
        <v>258</v>
      </c>
      <c r="B515" s="122"/>
      <c r="C515" s="88" t="s">
        <v>59</v>
      </c>
      <c r="D515" s="89" t="s">
        <v>681</v>
      </c>
      <c r="E515" s="98" t="s">
        <v>161</v>
      </c>
      <c r="F515" s="88"/>
      <c r="G515" s="88"/>
      <c r="H515" s="117">
        <f>H516</f>
        <v>100</v>
      </c>
      <c r="I515" s="117">
        <f t="shared" ref="I515:J515" si="216">I516</f>
        <v>100</v>
      </c>
      <c r="J515" s="177">
        <f t="shared" si="216"/>
        <v>100</v>
      </c>
      <c r="K515" s="240"/>
    </row>
    <row r="516" spans="1:11">
      <c r="A516" s="164" t="s">
        <v>329</v>
      </c>
      <c r="B516" s="122"/>
      <c r="C516" s="88" t="s">
        <v>59</v>
      </c>
      <c r="D516" s="89" t="s">
        <v>681</v>
      </c>
      <c r="E516" s="98" t="s">
        <v>166</v>
      </c>
      <c r="F516" s="120"/>
      <c r="G516" s="120"/>
      <c r="H516" s="117">
        <f t="shared" ref="H516:J519" si="217">H517</f>
        <v>100</v>
      </c>
      <c r="I516" s="117">
        <f t="shared" si="217"/>
        <v>100</v>
      </c>
      <c r="J516" s="177">
        <f t="shared" si="217"/>
        <v>100</v>
      </c>
      <c r="K516" s="240"/>
    </row>
    <row r="517" spans="1:11" ht="25.5">
      <c r="A517" s="158" t="s">
        <v>330</v>
      </c>
      <c r="B517" s="122"/>
      <c r="C517" s="88" t="s">
        <v>59</v>
      </c>
      <c r="D517" s="89" t="s">
        <v>681</v>
      </c>
      <c r="E517" s="98" t="s">
        <v>167</v>
      </c>
      <c r="F517" s="106"/>
      <c r="G517" s="106"/>
      <c r="H517" s="117">
        <f t="shared" si="217"/>
        <v>100</v>
      </c>
      <c r="I517" s="117">
        <f t="shared" si="217"/>
        <v>100</v>
      </c>
      <c r="J517" s="177">
        <f t="shared" si="217"/>
        <v>100</v>
      </c>
      <c r="K517" s="240"/>
    </row>
    <row r="518" spans="1:11" ht="38.25">
      <c r="A518" s="186" t="s">
        <v>706</v>
      </c>
      <c r="B518" s="122"/>
      <c r="C518" s="90" t="s">
        <v>59</v>
      </c>
      <c r="D518" s="119" t="s">
        <v>681</v>
      </c>
      <c r="E518" s="76" t="s">
        <v>461</v>
      </c>
      <c r="F518" s="102"/>
      <c r="G518" s="102"/>
      <c r="H518" s="118">
        <f>H519</f>
        <v>100</v>
      </c>
      <c r="I518" s="118">
        <f t="shared" si="217"/>
        <v>100</v>
      </c>
      <c r="J518" s="178">
        <f t="shared" si="217"/>
        <v>100</v>
      </c>
      <c r="K518" s="240"/>
    </row>
    <row r="519" spans="1:11" ht="25.5">
      <c r="A519" s="155" t="s">
        <v>80</v>
      </c>
      <c r="B519" s="122"/>
      <c r="C519" s="90" t="s">
        <v>59</v>
      </c>
      <c r="D519" s="119" t="s">
        <v>681</v>
      </c>
      <c r="E519" s="76" t="s">
        <v>461</v>
      </c>
      <c r="F519" s="102" t="s">
        <v>81</v>
      </c>
      <c r="G519" s="102"/>
      <c r="H519" s="118">
        <f>H520</f>
        <v>100</v>
      </c>
      <c r="I519" s="118">
        <f t="shared" si="217"/>
        <v>100</v>
      </c>
      <c r="J519" s="178">
        <f t="shared" si="217"/>
        <v>100</v>
      </c>
      <c r="K519" s="240"/>
    </row>
    <row r="520" spans="1:11">
      <c r="A520" s="155" t="s">
        <v>82</v>
      </c>
      <c r="B520" s="122"/>
      <c r="C520" s="90" t="s">
        <v>59</v>
      </c>
      <c r="D520" s="119" t="s">
        <v>681</v>
      </c>
      <c r="E520" s="76" t="s">
        <v>461</v>
      </c>
      <c r="F520" s="102" t="s">
        <v>83</v>
      </c>
      <c r="G520" s="102">
        <v>900100</v>
      </c>
      <c r="H520" s="118">
        <v>100</v>
      </c>
      <c r="I520" s="118">
        <v>100</v>
      </c>
      <c r="J520" s="178">
        <v>100</v>
      </c>
      <c r="K520" s="240"/>
    </row>
    <row r="521" spans="1:11" ht="25.5">
      <c r="A521" s="157" t="s">
        <v>263</v>
      </c>
      <c r="B521" s="138"/>
      <c r="C521" s="78" t="s">
        <v>59</v>
      </c>
      <c r="D521" s="89" t="s">
        <v>681</v>
      </c>
      <c r="E521" s="78" t="s">
        <v>177</v>
      </c>
      <c r="F521" s="78"/>
      <c r="G521" s="78"/>
      <c r="H521" s="117">
        <f>H522</f>
        <v>6300</v>
      </c>
      <c r="I521" s="117">
        <f t="shared" ref="I521:J522" si="218">I522</f>
        <v>6300</v>
      </c>
      <c r="J521" s="177">
        <f t="shared" si="218"/>
        <v>6300</v>
      </c>
      <c r="K521" s="240"/>
    </row>
    <row r="522" spans="1:11">
      <c r="A522" s="157" t="s">
        <v>378</v>
      </c>
      <c r="B522" s="124"/>
      <c r="C522" s="79" t="s">
        <v>59</v>
      </c>
      <c r="D522" s="89" t="s">
        <v>681</v>
      </c>
      <c r="E522" s="98" t="s">
        <v>382</v>
      </c>
      <c r="F522" s="106"/>
      <c r="G522" s="106"/>
      <c r="H522" s="117">
        <f>H523</f>
        <v>6300</v>
      </c>
      <c r="I522" s="117">
        <f t="shared" si="218"/>
        <v>6300</v>
      </c>
      <c r="J522" s="177">
        <f t="shared" si="218"/>
        <v>6300</v>
      </c>
      <c r="K522" s="240"/>
    </row>
    <row r="523" spans="1:11" ht="51">
      <c r="A523" s="168" t="s">
        <v>379</v>
      </c>
      <c r="B523" s="125"/>
      <c r="C523" s="80" t="s">
        <v>59</v>
      </c>
      <c r="D523" s="89" t="s">
        <v>681</v>
      </c>
      <c r="E523" s="98" t="s">
        <v>383</v>
      </c>
      <c r="F523" s="116"/>
      <c r="G523" s="116"/>
      <c r="H523" s="117">
        <f>H527+H524</f>
        <v>6300</v>
      </c>
      <c r="I523" s="117">
        <f t="shared" ref="I523:J523" si="219">I527+I524</f>
        <v>6300</v>
      </c>
      <c r="J523" s="177">
        <f t="shared" si="219"/>
        <v>6300</v>
      </c>
      <c r="K523" s="240"/>
    </row>
    <row r="524" spans="1:11" ht="38.25">
      <c r="A524" s="169" t="s">
        <v>380</v>
      </c>
      <c r="B524" s="126"/>
      <c r="C524" s="82" t="s">
        <v>59</v>
      </c>
      <c r="D524" s="119" t="s">
        <v>681</v>
      </c>
      <c r="E524" s="115" t="s">
        <v>384</v>
      </c>
      <c r="F524" s="139"/>
      <c r="G524" s="139"/>
      <c r="H524" s="118">
        <f t="shared" ref="H524:J525" si="220">H525</f>
        <v>400</v>
      </c>
      <c r="I524" s="118">
        <f t="shared" si="220"/>
        <v>400</v>
      </c>
      <c r="J524" s="178">
        <f t="shared" si="220"/>
        <v>400</v>
      </c>
      <c r="K524" s="240"/>
    </row>
    <row r="525" spans="1:11" ht="25.5">
      <c r="A525" s="155" t="s">
        <v>80</v>
      </c>
      <c r="B525" s="127"/>
      <c r="C525" s="84" t="s">
        <v>59</v>
      </c>
      <c r="D525" s="119" t="s">
        <v>681</v>
      </c>
      <c r="E525" s="115" t="s">
        <v>384</v>
      </c>
      <c r="F525" s="84">
        <v>600</v>
      </c>
      <c r="G525" s="84"/>
      <c r="H525" s="118">
        <f t="shared" si="220"/>
        <v>400</v>
      </c>
      <c r="I525" s="118">
        <f t="shared" si="220"/>
        <v>400</v>
      </c>
      <c r="J525" s="178">
        <f t="shared" si="220"/>
        <v>400</v>
      </c>
      <c r="K525" s="240"/>
    </row>
    <row r="526" spans="1:11">
      <c r="A526" s="155" t="s">
        <v>82</v>
      </c>
      <c r="B526" s="127"/>
      <c r="C526" s="84" t="s">
        <v>59</v>
      </c>
      <c r="D526" s="119" t="s">
        <v>681</v>
      </c>
      <c r="E526" s="115" t="s">
        <v>384</v>
      </c>
      <c r="F526" s="84">
        <v>610</v>
      </c>
      <c r="G526" s="102">
        <v>900100</v>
      </c>
      <c r="H526" s="118">
        <v>400</v>
      </c>
      <c r="I526" s="118">
        <v>400</v>
      </c>
      <c r="J526" s="178">
        <v>400</v>
      </c>
      <c r="K526" s="240"/>
    </row>
    <row r="527" spans="1:11" ht="25.5">
      <c r="A527" s="169" t="s">
        <v>381</v>
      </c>
      <c r="B527" s="127"/>
      <c r="C527" s="84" t="s">
        <v>59</v>
      </c>
      <c r="D527" s="119" t="s">
        <v>681</v>
      </c>
      <c r="E527" s="115" t="s">
        <v>385</v>
      </c>
      <c r="F527" s="102"/>
      <c r="G527" s="102"/>
      <c r="H527" s="118">
        <f t="shared" ref="H527:J528" si="221">H528</f>
        <v>5900</v>
      </c>
      <c r="I527" s="118">
        <f t="shared" si="221"/>
        <v>5900</v>
      </c>
      <c r="J527" s="178">
        <f t="shared" si="221"/>
        <v>5900</v>
      </c>
      <c r="K527" s="240"/>
    </row>
    <row r="528" spans="1:11" ht="25.5">
      <c r="A528" s="155" t="s">
        <v>80</v>
      </c>
      <c r="B528" s="127"/>
      <c r="C528" s="84" t="s">
        <v>59</v>
      </c>
      <c r="D528" s="119" t="s">
        <v>681</v>
      </c>
      <c r="E528" s="115" t="s">
        <v>385</v>
      </c>
      <c r="F528" s="84">
        <v>600</v>
      </c>
      <c r="G528" s="84"/>
      <c r="H528" s="118">
        <f t="shared" si="221"/>
        <v>5900</v>
      </c>
      <c r="I528" s="118">
        <f t="shared" si="221"/>
        <v>5900</v>
      </c>
      <c r="J528" s="178">
        <f t="shared" si="221"/>
        <v>5900</v>
      </c>
      <c r="K528" s="240"/>
    </row>
    <row r="529" spans="1:11">
      <c r="A529" s="155" t="s">
        <v>82</v>
      </c>
      <c r="B529" s="127"/>
      <c r="C529" s="84" t="s">
        <v>59</v>
      </c>
      <c r="D529" s="119" t="s">
        <v>681</v>
      </c>
      <c r="E529" s="115" t="s">
        <v>385</v>
      </c>
      <c r="F529" s="84">
        <v>610</v>
      </c>
      <c r="G529" s="102">
        <v>900100</v>
      </c>
      <c r="H529" s="118">
        <v>5900</v>
      </c>
      <c r="I529" s="118">
        <v>5900</v>
      </c>
      <c r="J529" s="178">
        <v>5900</v>
      </c>
      <c r="K529" s="240"/>
    </row>
    <row r="530" spans="1:11">
      <c r="A530" s="262" t="s">
        <v>112</v>
      </c>
      <c r="B530" s="127"/>
      <c r="C530" s="85" t="s">
        <v>59</v>
      </c>
      <c r="D530" s="234" t="s">
        <v>457</v>
      </c>
      <c r="E530" s="229" t="s">
        <v>173</v>
      </c>
      <c r="F530" s="85"/>
      <c r="G530" s="106"/>
      <c r="H530" s="117">
        <f t="shared" ref="H530:H535" si="222">H531</f>
        <v>583</v>
      </c>
      <c r="I530" s="117"/>
      <c r="J530" s="177"/>
      <c r="K530" s="240"/>
    </row>
    <row r="531" spans="1:11">
      <c r="A531" s="263" t="s">
        <v>247</v>
      </c>
      <c r="B531" s="127"/>
      <c r="C531" s="85" t="s">
        <v>59</v>
      </c>
      <c r="D531" s="234" t="s">
        <v>457</v>
      </c>
      <c r="E531" s="229" t="s">
        <v>174</v>
      </c>
      <c r="F531" s="85"/>
      <c r="G531" s="106"/>
      <c r="H531" s="117">
        <f t="shared" si="222"/>
        <v>583</v>
      </c>
      <c r="I531" s="117"/>
      <c r="J531" s="177"/>
      <c r="K531" s="240"/>
    </row>
    <row r="532" spans="1:11">
      <c r="A532" s="263" t="s">
        <v>430</v>
      </c>
      <c r="B532" s="127"/>
      <c r="C532" s="85" t="s">
        <v>59</v>
      </c>
      <c r="D532" s="234" t="s">
        <v>457</v>
      </c>
      <c r="E532" s="229" t="s">
        <v>433</v>
      </c>
      <c r="F532" s="85"/>
      <c r="G532" s="106"/>
      <c r="H532" s="117">
        <f t="shared" si="222"/>
        <v>583</v>
      </c>
      <c r="I532" s="117"/>
      <c r="J532" s="177"/>
      <c r="K532" s="240"/>
    </row>
    <row r="533" spans="1:11" ht="24">
      <c r="A533" s="264" t="s">
        <v>431</v>
      </c>
      <c r="B533" s="127"/>
      <c r="C533" s="85" t="s">
        <v>59</v>
      </c>
      <c r="D533" s="234" t="s">
        <v>457</v>
      </c>
      <c r="E533" s="231" t="s">
        <v>434</v>
      </c>
      <c r="F533" s="85"/>
      <c r="G533" s="106"/>
      <c r="H533" s="117">
        <f t="shared" si="222"/>
        <v>583</v>
      </c>
      <c r="I533" s="117"/>
      <c r="J533" s="177"/>
      <c r="K533" s="240"/>
    </row>
    <row r="534" spans="1:11">
      <c r="A534" s="265" t="s">
        <v>432</v>
      </c>
      <c r="B534" s="127"/>
      <c r="C534" s="84" t="s">
        <v>59</v>
      </c>
      <c r="D534" s="235" t="s">
        <v>457</v>
      </c>
      <c r="E534" s="231" t="s">
        <v>434</v>
      </c>
      <c r="F534" s="84"/>
      <c r="G534" s="102"/>
      <c r="H534" s="118">
        <f t="shared" si="222"/>
        <v>583</v>
      </c>
      <c r="I534" s="118"/>
      <c r="J534" s="178"/>
      <c r="K534" s="240"/>
    </row>
    <row r="535" spans="1:11" ht="24">
      <c r="A535" s="266" t="s">
        <v>80</v>
      </c>
      <c r="B535" s="127"/>
      <c r="C535" s="84" t="s">
        <v>59</v>
      </c>
      <c r="D535" s="235" t="s">
        <v>457</v>
      </c>
      <c r="E535" s="231" t="s">
        <v>434</v>
      </c>
      <c r="F535" s="84">
        <v>600</v>
      </c>
      <c r="G535" s="102"/>
      <c r="H535" s="118">
        <f t="shared" si="222"/>
        <v>583</v>
      </c>
      <c r="I535" s="118"/>
      <c r="J535" s="178"/>
      <c r="K535" s="240"/>
    </row>
    <row r="536" spans="1:11">
      <c r="A536" s="266" t="s">
        <v>210</v>
      </c>
      <c r="B536" s="127"/>
      <c r="C536" s="84" t="s">
        <v>59</v>
      </c>
      <c r="D536" s="235" t="s">
        <v>457</v>
      </c>
      <c r="E536" s="231" t="s">
        <v>434</v>
      </c>
      <c r="F536" s="84">
        <v>610</v>
      </c>
      <c r="G536" s="102">
        <v>900100</v>
      </c>
      <c r="H536" s="118">
        <v>583</v>
      </c>
      <c r="I536" s="118"/>
      <c r="J536" s="178"/>
      <c r="K536" s="240"/>
    </row>
    <row r="537" spans="1:11">
      <c r="A537" s="150" t="s">
        <v>115</v>
      </c>
      <c r="B537" s="128"/>
      <c r="C537" s="86" t="s">
        <v>59</v>
      </c>
      <c r="D537" s="87" t="s">
        <v>682</v>
      </c>
      <c r="E537" s="86"/>
      <c r="F537" s="86"/>
      <c r="G537" s="86"/>
      <c r="H537" s="117">
        <f>H538</f>
        <v>218656.3</v>
      </c>
      <c r="I537" s="117">
        <f t="shared" ref="I537:J537" si="223">I538</f>
        <v>170141.5</v>
      </c>
      <c r="J537" s="177">
        <f t="shared" si="223"/>
        <v>170141.5</v>
      </c>
      <c r="K537" s="240"/>
    </row>
    <row r="538" spans="1:11">
      <c r="A538" s="192" t="s">
        <v>116</v>
      </c>
      <c r="B538" s="122"/>
      <c r="C538" s="88" t="s">
        <v>59</v>
      </c>
      <c r="D538" s="89" t="s">
        <v>347</v>
      </c>
      <c r="E538" s="88"/>
      <c r="F538" s="88"/>
      <c r="G538" s="88"/>
      <c r="H538" s="117">
        <f>H539+H594+H587</f>
        <v>218656.3</v>
      </c>
      <c r="I538" s="117">
        <f t="shared" ref="I538:J538" si="224">I539+I594+I587</f>
        <v>170141.5</v>
      </c>
      <c r="J538" s="117">
        <f t="shared" si="224"/>
        <v>170141.5</v>
      </c>
      <c r="K538" s="240"/>
    </row>
    <row r="539" spans="1:11">
      <c r="A539" s="156" t="s">
        <v>242</v>
      </c>
      <c r="B539" s="122"/>
      <c r="C539" s="88" t="s">
        <v>59</v>
      </c>
      <c r="D539" s="89" t="s">
        <v>347</v>
      </c>
      <c r="E539" s="109" t="s">
        <v>172</v>
      </c>
      <c r="F539" s="108"/>
      <c r="G539" s="108"/>
      <c r="H539" s="117">
        <f>H540+H544+H552+H570+H578</f>
        <v>217123.4</v>
      </c>
      <c r="I539" s="117">
        <f t="shared" ref="I539:J539" si="225">I540+I544+I552+I570+I578</f>
        <v>169941.5</v>
      </c>
      <c r="J539" s="177">
        <f t="shared" si="225"/>
        <v>169941.5</v>
      </c>
      <c r="K539" s="240"/>
    </row>
    <row r="540" spans="1:11">
      <c r="A540" s="194" t="s">
        <v>825</v>
      </c>
      <c r="B540" s="122"/>
      <c r="C540" s="88" t="s">
        <v>59</v>
      </c>
      <c r="D540" s="89" t="s">
        <v>347</v>
      </c>
      <c r="E540" s="103" t="s">
        <v>200</v>
      </c>
      <c r="F540" s="107"/>
      <c r="G540" s="107"/>
      <c r="H540" s="117">
        <f>H541</f>
        <v>10700</v>
      </c>
      <c r="I540" s="117">
        <f t="shared" ref="I540:J541" si="226">I541</f>
        <v>10700</v>
      </c>
      <c r="J540" s="177">
        <f t="shared" si="226"/>
        <v>10700</v>
      </c>
      <c r="K540" s="240"/>
    </row>
    <row r="541" spans="1:11" ht="29.25" customHeight="1">
      <c r="A541" s="195" t="s">
        <v>348</v>
      </c>
      <c r="B541" s="122"/>
      <c r="C541" s="88" t="s">
        <v>59</v>
      </c>
      <c r="D541" s="89" t="s">
        <v>347</v>
      </c>
      <c r="E541" s="103" t="s">
        <v>729</v>
      </c>
      <c r="F541" s="120"/>
      <c r="G541" s="120"/>
      <c r="H541" s="117">
        <f>H542</f>
        <v>10700</v>
      </c>
      <c r="I541" s="117">
        <f t="shared" si="226"/>
        <v>10700</v>
      </c>
      <c r="J541" s="177">
        <f t="shared" si="226"/>
        <v>10700</v>
      </c>
      <c r="K541" s="240"/>
    </row>
    <row r="542" spans="1:11" ht="25.5">
      <c r="A542" s="155" t="s">
        <v>727</v>
      </c>
      <c r="B542" s="122"/>
      <c r="C542" s="94" t="s">
        <v>59</v>
      </c>
      <c r="D542" s="119" t="s">
        <v>347</v>
      </c>
      <c r="E542" s="100" t="s">
        <v>728</v>
      </c>
      <c r="F542" s="102" t="s">
        <v>81</v>
      </c>
      <c r="G542" s="102"/>
      <c r="H542" s="118">
        <f t="shared" ref="H542:I542" si="227">H543</f>
        <v>10700</v>
      </c>
      <c r="I542" s="118">
        <f t="shared" si="227"/>
        <v>10700</v>
      </c>
      <c r="J542" s="178">
        <f>J543</f>
        <v>10700</v>
      </c>
      <c r="K542" s="240"/>
    </row>
    <row r="543" spans="1:11">
      <c r="A543" s="155" t="s">
        <v>82</v>
      </c>
      <c r="B543" s="122"/>
      <c r="C543" s="94" t="s">
        <v>59</v>
      </c>
      <c r="D543" s="119" t="s">
        <v>347</v>
      </c>
      <c r="E543" s="100" t="s">
        <v>728</v>
      </c>
      <c r="F543" s="102" t="s">
        <v>83</v>
      </c>
      <c r="G543" s="102">
        <v>900100</v>
      </c>
      <c r="H543" s="118">
        <v>10700</v>
      </c>
      <c r="I543" s="118">
        <v>10700</v>
      </c>
      <c r="J543" s="178">
        <v>10700</v>
      </c>
      <c r="K543" s="240"/>
    </row>
    <row r="544" spans="1:11">
      <c r="A544" s="170" t="s">
        <v>826</v>
      </c>
      <c r="B544" s="122"/>
      <c r="C544" s="88" t="s">
        <v>59</v>
      </c>
      <c r="D544" s="89" t="s">
        <v>347</v>
      </c>
      <c r="E544" s="141" t="s">
        <v>719</v>
      </c>
      <c r="F544" s="106"/>
      <c r="G544" s="106"/>
      <c r="H544" s="117">
        <f>H545</f>
        <v>39000</v>
      </c>
      <c r="I544" s="117">
        <f t="shared" ref="I544:J544" si="228">I545</f>
        <v>39000</v>
      </c>
      <c r="J544" s="177">
        <f t="shared" si="228"/>
        <v>39000</v>
      </c>
      <c r="K544" s="240"/>
    </row>
    <row r="545" spans="1:11" ht="25.5">
      <c r="A545" s="195" t="s">
        <v>349</v>
      </c>
      <c r="B545" s="122"/>
      <c r="C545" s="88" t="s">
        <v>59</v>
      </c>
      <c r="D545" s="89" t="s">
        <v>347</v>
      </c>
      <c r="E545" s="141" t="s">
        <v>201</v>
      </c>
      <c r="F545" s="120"/>
      <c r="G545" s="120"/>
      <c r="H545" s="117">
        <f>H546+H549</f>
        <v>39000</v>
      </c>
      <c r="I545" s="117">
        <f t="shared" ref="I545:J545" si="229">I546+I549</f>
        <v>39000</v>
      </c>
      <c r="J545" s="177">
        <f t="shared" si="229"/>
        <v>39000</v>
      </c>
      <c r="K545" s="240"/>
    </row>
    <row r="546" spans="1:11" ht="25.5">
      <c r="A546" s="196" t="s">
        <v>350</v>
      </c>
      <c r="B546" s="122"/>
      <c r="C546" s="94" t="s">
        <v>59</v>
      </c>
      <c r="D546" s="119" t="s">
        <v>347</v>
      </c>
      <c r="E546" s="115" t="s">
        <v>355</v>
      </c>
      <c r="F546" s="102"/>
      <c r="G546" s="102"/>
      <c r="H546" s="118">
        <f t="shared" ref="H546:J547" si="230">H547</f>
        <v>38000</v>
      </c>
      <c r="I546" s="118">
        <f t="shared" si="230"/>
        <v>38000</v>
      </c>
      <c r="J546" s="178">
        <f t="shared" si="230"/>
        <v>38000</v>
      </c>
      <c r="K546" s="240"/>
    </row>
    <row r="547" spans="1:11" ht="25.5">
      <c r="A547" s="155" t="s">
        <v>80</v>
      </c>
      <c r="B547" s="122"/>
      <c r="C547" s="94" t="s">
        <v>59</v>
      </c>
      <c r="D547" s="119" t="s">
        <v>347</v>
      </c>
      <c r="E547" s="115" t="s">
        <v>355</v>
      </c>
      <c r="F547" s="102" t="s">
        <v>81</v>
      </c>
      <c r="G547" s="102"/>
      <c r="H547" s="118">
        <f t="shared" si="230"/>
        <v>38000</v>
      </c>
      <c r="I547" s="118">
        <f t="shared" si="230"/>
        <v>38000</v>
      </c>
      <c r="J547" s="178">
        <f t="shared" si="230"/>
        <v>38000</v>
      </c>
      <c r="K547" s="240"/>
    </row>
    <row r="548" spans="1:11">
      <c r="A548" s="155" t="s">
        <v>82</v>
      </c>
      <c r="B548" s="122"/>
      <c r="C548" s="94" t="s">
        <v>59</v>
      </c>
      <c r="D548" s="119" t="s">
        <v>347</v>
      </c>
      <c r="E548" s="115" t="s">
        <v>355</v>
      </c>
      <c r="F548" s="102" t="s">
        <v>83</v>
      </c>
      <c r="G548" s="102">
        <v>900100</v>
      </c>
      <c r="H548" s="118">
        <v>38000</v>
      </c>
      <c r="I548" s="118">
        <v>38000</v>
      </c>
      <c r="J548" s="178">
        <v>38000</v>
      </c>
      <c r="K548" s="240"/>
    </row>
    <row r="549" spans="1:11" ht="25.5">
      <c r="A549" s="196" t="s">
        <v>351</v>
      </c>
      <c r="B549" s="122"/>
      <c r="C549" s="94" t="s">
        <v>59</v>
      </c>
      <c r="D549" s="119" t="s">
        <v>347</v>
      </c>
      <c r="E549" s="115" t="s">
        <v>356</v>
      </c>
      <c r="F549" s="102"/>
      <c r="G549" s="102"/>
      <c r="H549" s="118">
        <f t="shared" ref="H549:J550" si="231">H550</f>
        <v>1000</v>
      </c>
      <c r="I549" s="118">
        <f t="shared" si="231"/>
        <v>1000</v>
      </c>
      <c r="J549" s="178">
        <f t="shared" si="231"/>
        <v>1000</v>
      </c>
      <c r="K549" s="240"/>
    </row>
    <row r="550" spans="1:11" ht="25.5">
      <c r="A550" s="155" t="s">
        <v>80</v>
      </c>
      <c r="B550" s="122"/>
      <c r="C550" s="94" t="s">
        <v>59</v>
      </c>
      <c r="D550" s="119" t="s">
        <v>347</v>
      </c>
      <c r="E550" s="115" t="s">
        <v>356</v>
      </c>
      <c r="F550" s="102" t="s">
        <v>81</v>
      </c>
      <c r="G550" s="102"/>
      <c r="H550" s="118">
        <f t="shared" si="231"/>
        <v>1000</v>
      </c>
      <c r="I550" s="118">
        <f t="shared" si="231"/>
        <v>1000</v>
      </c>
      <c r="J550" s="178">
        <f t="shared" si="231"/>
        <v>1000</v>
      </c>
      <c r="K550" s="240"/>
    </row>
    <row r="551" spans="1:11">
      <c r="A551" s="155" t="s">
        <v>82</v>
      </c>
      <c r="B551" s="122"/>
      <c r="C551" s="94" t="s">
        <v>59</v>
      </c>
      <c r="D551" s="119" t="s">
        <v>347</v>
      </c>
      <c r="E551" s="115" t="s">
        <v>356</v>
      </c>
      <c r="F551" s="102" t="s">
        <v>83</v>
      </c>
      <c r="G551" s="102">
        <v>900100</v>
      </c>
      <c r="H551" s="118">
        <v>1000</v>
      </c>
      <c r="I551" s="118">
        <v>1000</v>
      </c>
      <c r="J551" s="178">
        <v>1000</v>
      </c>
      <c r="K551" s="240"/>
    </row>
    <row r="552" spans="1:11" ht="25.5">
      <c r="A552" s="157" t="s">
        <v>827</v>
      </c>
      <c r="B552" s="122"/>
      <c r="C552" s="88" t="s">
        <v>59</v>
      </c>
      <c r="D552" s="89" t="s">
        <v>347</v>
      </c>
      <c r="E552" s="98" t="s">
        <v>202</v>
      </c>
      <c r="F552" s="108"/>
      <c r="G552" s="108"/>
      <c r="H552" s="117">
        <f>H553+H557</f>
        <v>127203.8</v>
      </c>
      <c r="I552" s="117">
        <f t="shared" ref="I552:J552" si="232">I553+I557</f>
        <v>110841.5</v>
      </c>
      <c r="J552" s="177">
        <f t="shared" si="232"/>
        <v>110841.5</v>
      </c>
      <c r="K552" s="240"/>
    </row>
    <row r="553" spans="1:11" ht="25.5">
      <c r="A553" s="157" t="s">
        <v>353</v>
      </c>
      <c r="B553" s="122"/>
      <c r="C553" s="88" t="s">
        <v>59</v>
      </c>
      <c r="D553" s="89" t="s">
        <v>347</v>
      </c>
      <c r="E553" s="98" t="s">
        <v>203</v>
      </c>
      <c r="F553" s="74"/>
      <c r="G553" s="74"/>
      <c r="H553" s="117">
        <f t="shared" ref="H553:J555" si="233">H554</f>
        <v>4.5</v>
      </c>
      <c r="I553" s="117">
        <f t="shared" si="233"/>
        <v>4.5</v>
      </c>
      <c r="J553" s="177">
        <f t="shared" si="233"/>
        <v>4.5</v>
      </c>
      <c r="K553" s="240"/>
    </row>
    <row r="554" spans="1:11">
      <c r="A554" s="196" t="s">
        <v>354</v>
      </c>
      <c r="B554" s="122"/>
      <c r="C554" s="94" t="s">
        <v>59</v>
      </c>
      <c r="D554" s="119" t="s">
        <v>347</v>
      </c>
      <c r="E554" s="115" t="s">
        <v>357</v>
      </c>
      <c r="F554" s="75"/>
      <c r="G554" s="75"/>
      <c r="H554" s="118">
        <f t="shared" si="233"/>
        <v>4.5</v>
      </c>
      <c r="I554" s="118">
        <f t="shared" si="233"/>
        <v>4.5</v>
      </c>
      <c r="J554" s="178">
        <f t="shared" si="233"/>
        <v>4.5</v>
      </c>
      <c r="K554" s="240"/>
    </row>
    <row r="555" spans="1:11">
      <c r="A555" s="155" t="s">
        <v>117</v>
      </c>
      <c r="B555" s="122"/>
      <c r="C555" s="94" t="s">
        <v>59</v>
      </c>
      <c r="D555" s="119" t="s">
        <v>347</v>
      </c>
      <c r="E555" s="115" t="s">
        <v>357</v>
      </c>
      <c r="F555" s="102" t="s">
        <v>118</v>
      </c>
      <c r="G555" s="75"/>
      <c r="H555" s="118">
        <f t="shared" si="233"/>
        <v>4.5</v>
      </c>
      <c r="I555" s="118">
        <f>I556</f>
        <v>4.5</v>
      </c>
      <c r="J555" s="178">
        <f>J556</f>
        <v>4.5</v>
      </c>
      <c r="K555" s="240"/>
    </row>
    <row r="556" spans="1:11">
      <c r="A556" s="155" t="s">
        <v>119</v>
      </c>
      <c r="B556" s="122"/>
      <c r="C556" s="94" t="s">
        <v>59</v>
      </c>
      <c r="D556" s="119" t="s">
        <v>347</v>
      </c>
      <c r="E556" s="115" t="s">
        <v>357</v>
      </c>
      <c r="F556" s="102" t="s">
        <v>120</v>
      </c>
      <c r="G556" s="102">
        <v>900100</v>
      </c>
      <c r="H556" s="118">
        <v>4.5</v>
      </c>
      <c r="I556" s="118">
        <v>4.5</v>
      </c>
      <c r="J556" s="178">
        <v>4.5</v>
      </c>
      <c r="K556" s="240"/>
    </row>
    <row r="557" spans="1:11">
      <c r="A557" s="155" t="s">
        <v>685</v>
      </c>
      <c r="B557" s="122"/>
      <c r="C557" s="88" t="s">
        <v>59</v>
      </c>
      <c r="D557" s="89" t="s">
        <v>347</v>
      </c>
      <c r="E557" s="98" t="s">
        <v>686</v>
      </c>
      <c r="F557" s="102"/>
      <c r="G557" s="102"/>
      <c r="H557" s="117">
        <f>H562+H558+H566</f>
        <v>127199.3</v>
      </c>
      <c r="I557" s="117">
        <f t="shared" ref="I557:J557" si="234">I562+I558+I566</f>
        <v>110837</v>
      </c>
      <c r="J557" s="177">
        <f t="shared" si="234"/>
        <v>110837</v>
      </c>
      <c r="K557" s="240"/>
    </row>
    <row r="558" spans="1:11">
      <c r="A558" s="196" t="s">
        <v>352</v>
      </c>
      <c r="B558" s="122"/>
      <c r="C558" s="94" t="s">
        <v>59</v>
      </c>
      <c r="D558" s="119" t="s">
        <v>347</v>
      </c>
      <c r="E558" s="115" t="s">
        <v>688</v>
      </c>
      <c r="F558" s="75"/>
      <c r="G558" s="75"/>
      <c r="H558" s="117">
        <f>H559</f>
        <v>11620</v>
      </c>
      <c r="I558" s="117">
        <f t="shared" ref="I558:J558" si="235">I559</f>
        <v>9000</v>
      </c>
      <c r="J558" s="177">
        <f t="shared" si="235"/>
        <v>9000</v>
      </c>
      <c r="K558" s="240"/>
    </row>
    <row r="559" spans="1:11" ht="25.5">
      <c r="A559" s="155" t="s">
        <v>80</v>
      </c>
      <c r="B559" s="122"/>
      <c r="C559" s="94" t="s">
        <v>59</v>
      </c>
      <c r="D559" s="119" t="s">
        <v>347</v>
      </c>
      <c r="E559" s="115" t="s">
        <v>688</v>
      </c>
      <c r="F559" s="102" t="s">
        <v>81</v>
      </c>
      <c r="G559" s="102"/>
      <c r="H559" s="118">
        <f>H560+H561</f>
        <v>11620</v>
      </c>
      <c r="I559" s="118">
        <f t="shared" ref="I559:J559" si="236">I560+I561</f>
        <v>9000</v>
      </c>
      <c r="J559" s="178">
        <f t="shared" si="236"/>
        <v>9000</v>
      </c>
      <c r="K559" s="240"/>
    </row>
    <row r="560" spans="1:11">
      <c r="A560" s="155" t="s">
        <v>82</v>
      </c>
      <c r="B560" s="122"/>
      <c r="C560" s="94" t="s">
        <v>59</v>
      </c>
      <c r="D560" s="119" t="s">
        <v>347</v>
      </c>
      <c r="E560" s="115" t="s">
        <v>688</v>
      </c>
      <c r="F560" s="102" t="s">
        <v>83</v>
      </c>
      <c r="G560" s="102">
        <v>900100</v>
      </c>
      <c r="H560" s="118">
        <v>4020</v>
      </c>
      <c r="I560" s="118">
        <v>2400</v>
      </c>
      <c r="J560" s="178">
        <v>2400</v>
      </c>
      <c r="K560" s="240"/>
    </row>
    <row r="561" spans="1:11">
      <c r="A561" s="155" t="s">
        <v>109</v>
      </c>
      <c r="B561" s="122"/>
      <c r="C561" s="94" t="s">
        <v>59</v>
      </c>
      <c r="D561" s="119" t="s">
        <v>347</v>
      </c>
      <c r="E561" s="115" t="s">
        <v>688</v>
      </c>
      <c r="F561" s="102" t="s">
        <v>110</v>
      </c>
      <c r="G561" s="102">
        <v>900100</v>
      </c>
      <c r="H561" s="118">
        <v>7600</v>
      </c>
      <c r="I561" s="118">
        <v>6600</v>
      </c>
      <c r="J561" s="178">
        <v>6600</v>
      </c>
      <c r="K561" s="240"/>
    </row>
    <row r="562" spans="1:11" ht="25.5">
      <c r="A562" s="196" t="s">
        <v>538</v>
      </c>
      <c r="B562" s="122"/>
      <c r="C562" s="94" t="s">
        <v>59</v>
      </c>
      <c r="D562" s="119" t="s">
        <v>347</v>
      </c>
      <c r="E562" s="115" t="s">
        <v>687</v>
      </c>
      <c r="F562" s="102"/>
      <c r="G562" s="102"/>
      <c r="H562" s="118">
        <f>H563</f>
        <v>103593</v>
      </c>
      <c r="I562" s="118">
        <f t="shared" ref="I562:J562" si="237">I563</f>
        <v>101837</v>
      </c>
      <c r="J562" s="178">
        <f t="shared" si="237"/>
        <v>101837</v>
      </c>
      <c r="K562" s="240"/>
    </row>
    <row r="563" spans="1:11" ht="25.5">
      <c r="A563" s="155" t="s">
        <v>80</v>
      </c>
      <c r="B563" s="122"/>
      <c r="C563" s="94" t="s">
        <v>59</v>
      </c>
      <c r="D563" s="119" t="s">
        <v>347</v>
      </c>
      <c r="E563" s="115" t="s">
        <v>687</v>
      </c>
      <c r="F563" s="102" t="s">
        <v>81</v>
      </c>
      <c r="G563" s="102"/>
      <c r="H563" s="118">
        <f>H564+H565</f>
        <v>103593</v>
      </c>
      <c r="I563" s="118">
        <f t="shared" ref="I563:J563" si="238">I564+I565</f>
        <v>101837</v>
      </c>
      <c r="J563" s="178">
        <f t="shared" si="238"/>
        <v>101837</v>
      </c>
      <c r="K563" s="240"/>
    </row>
    <row r="564" spans="1:11">
      <c r="A564" s="155" t="s">
        <v>82</v>
      </c>
      <c r="B564" s="122"/>
      <c r="C564" s="94" t="s">
        <v>59</v>
      </c>
      <c r="D564" s="119" t="s">
        <v>347</v>
      </c>
      <c r="E564" s="115" t="s">
        <v>687</v>
      </c>
      <c r="F564" s="102" t="s">
        <v>83</v>
      </c>
      <c r="G564" s="102">
        <v>900100</v>
      </c>
      <c r="H564" s="118">
        <v>39467</v>
      </c>
      <c r="I564" s="118">
        <v>39467</v>
      </c>
      <c r="J564" s="178">
        <v>39467</v>
      </c>
      <c r="K564" s="240"/>
    </row>
    <row r="565" spans="1:11">
      <c r="A565" s="155" t="s">
        <v>109</v>
      </c>
      <c r="B565" s="122"/>
      <c r="C565" s="94" t="s">
        <v>59</v>
      </c>
      <c r="D565" s="119" t="s">
        <v>347</v>
      </c>
      <c r="E565" s="115" t="s">
        <v>687</v>
      </c>
      <c r="F565" s="102" t="s">
        <v>110</v>
      </c>
      <c r="G565" s="102">
        <v>900100</v>
      </c>
      <c r="H565" s="118">
        <v>64126</v>
      </c>
      <c r="I565" s="118">
        <v>62370</v>
      </c>
      <c r="J565" s="178">
        <v>62370</v>
      </c>
      <c r="K565" s="240"/>
    </row>
    <row r="566" spans="1:11" ht="38.25">
      <c r="A566" s="155" t="s">
        <v>881</v>
      </c>
      <c r="B566" s="122"/>
      <c r="C566" s="94" t="s">
        <v>59</v>
      </c>
      <c r="D566" s="235" t="s">
        <v>347</v>
      </c>
      <c r="E566" s="115" t="s">
        <v>880</v>
      </c>
      <c r="F566" s="102"/>
      <c r="G566" s="102"/>
      <c r="H566" s="118">
        <f>H567</f>
        <v>11986.3</v>
      </c>
      <c r="I566" s="118">
        <f t="shared" ref="I566:J566" si="239">I567</f>
        <v>0</v>
      </c>
      <c r="J566" s="178">
        <f t="shared" si="239"/>
        <v>0</v>
      </c>
      <c r="K566" s="240"/>
    </row>
    <row r="567" spans="1:11" ht="25.5">
      <c r="A567" s="155" t="s">
        <v>80</v>
      </c>
      <c r="B567" s="122"/>
      <c r="C567" s="94" t="s">
        <v>59</v>
      </c>
      <c r="D567" s="235" t="s">
        <v>347</v>
      </c>
      <c r="E567" s="115" t="s">
        <v>880</v>
      </c>
      <c r="F567" s="102">
        <v>600</v>
      </c>
      <c r="G567" s="102"/>
      <c r="H567" s="118">
        <f>H569+H568</f>
        <v>11986.3</v>
      </c>
      <c r="I567" s="118">
        <f t="shared" ref="I567:J567" si="240">I569+I568</f>
        <v>0</v>
      </c>
      <c r="J567" s="178">
        <f t="shared" si="240"/>
        <v>0</v>
      </c>
      <c r="K567" s="240"/>
    </row>
    <row r="568" spans="1:11">
      <c r="A568" s="155" t="s">
        <v>82</v>
      </c>
      <c r="B568" s="122"/>
      <c r="C568" s="94" t="s">
        <v>59</v>
      </c>
      <c r="D568" s="235" t="s">
        <v>347</v>
      </c>
      <c r="E568" s="115" t="s">
        <v>880</v>
      </c>
      <c r="F568" s="102">
        <v>610</v>
      </c>
      <c r="G568" s="102">
        <v>900100</v>
      </c>
      <c r="H568" s="118">
        <v>1500</v>
      </c>
      <c r="I568" s="118">
        <v>0</v>
      </c>
      <c r="J568" s="178">
        <v>0</v>
      </c>
      <c r="K568" s="240"/>
    </row>
    <row r="569" spans="1:11">
      <c r="A569" s="155" t="s">
        <v>109</v>
      </c>
      <c r="B569" s="122"/>
      <c r="C569" s="94" t="s">
        <v>59</v>
      </c>
      <c r="D569" s="235" t="s">
        <v>347</v>
      </c>
      <c r="E569" s="115" t="s">
        <v>880</v>
      </c>
      <c r="F569" s="102" t="s">
        <v>110</v>
      </c>
      <c r="G569" s="102">
        <v>900100</v>
      </c>
      <c r="H569" s="118">
        <v>10486.3</v>
      </c>
      <c r="I569" s="118">
        <v>0</v>
      </c>
      <c r="J569" s="178">
        <v>0</v>
      </c>
      <c r="K569" s="240"/>
    </row>
    <row r="570" spans="1:11">
      <c r="A570" s="157" t="s">
        <v>114</v>
      </c>
      <c r="B570" s="122"/>
      <c r="C570" s="88" t="s">
        <v>59</v>
      </c>
      <c r="D570" s="89" t="s">
        <v>347</v>
      </c>
      <c r="E570" s="98" t="s">
        <v>539</v>
      </c>
      <c r="F570" s="74"/>
      <c r="G570" s="74"/>
      <c r="H570" s="117">
        <f t="shared" ref="H570:J570" si="241">H571</f>
        <v>1900</v>
      </c>
      <c r="I570" s="117">
        <f t="shared" si="241"/>
        <v>1900</v>
      </c>
      <c r="J570" s="177">
        <f t="shared" si="241"/>
        <v>1900</v>
      </c>
      <c r="K570" s="240"/>
    </row>
    <row r="571" spans="1:11" ht="25.5">
      <c r="A571" s="153" t="s">
        <v>259</v>
      </c>
      <c r="B571" s="122"/>
      <c r="C571" s="88" t="s">
        <v>59</v>
      </c>
      <c r="D571" s="89" t="s">
        <v>347</v>
      </c>
      <c r="E571" s="98" t="s">
        <v>540</v>
      </c>
      <c r="F571" s="74"/>
      <c r="G571" s="74"/>
      <c r="H571" s="117">
        <f>H572+H575</f>
        <v>1900</v>
      </c>
      <c r="I571" s="117">
        <f t="shared" ref="I571:J571" si="242">I572+I575</f>
        <v>1900</v>
      </c>
      <c r="J571" s="177">
        <f t="shared" si="242"/>
        <v>1900</v>
      </c>
      <c r="K571" s="240"/>
    </row>
    <row r="572" spans="1:11" ht="25.5">
      <c r="A572" s="159" t="s">
        <v>543</v>
      </c>
      <c r="B572" s="122"/>
      <c r="C572" s="94" t="s">
        <v>59</v>
      </c>
      <c r="D572" s="119" t="s">
        <v>347</v>
      </c>
      <c r="E572" s="115" t="s">
        <v>541</v>
      </c>
      <c r="F572" s="75"/>
      <c r="G572" s="75"/>
      <c r="H572" s="118">
        <f t="shared" ref="H572:J573" si="243">H573</f>
        <v>1200</v>
      </c>
      <c r="I572" s="118">
        <f t="shared" si="243"/>
        <v>1200</v>
      </c>
      <c r="J572" s="178">
        <f t="shared" si="243"/>
        <v>1200</v>
      </c>
      <c r="K572" s="240"/>
    </row>
    <row r="573" spans="1:11">
      <c r="A573" s="155" t="s">
        <v>68</v>
      </c>
      <c r="B573" s="122"/>
      <c r="C573" s="94" t="s">
        <v>59</v>
      </c>
      <c r="D573" s="119" t="s">
        <v>347</v>
      </c>
      <c r="E573" s="115" t="s">
        <v>541</v>
      </c>
      <c r="F573" s="102" t="s">
        <v>69</v>
      </c>
      <c r="G573" s="102"/>
      <c r="H573" s="118">
        <f t="shared" si="243"/>
        <v>1200</v>
      </c>
      <c r="I573" s="118">
        <f t="shared" si="243"/>
        <v>1200</v>
      </c>
      <c r="J573" s="178">
        <f t="shared" si="243"/>
        <v>1200</v>
      </c>
      <c r="K573" s="240"/>
    </row>
    <row r="574" spans="1:11" ht="25.5">
      <c r="A574" s="155" t="s">
        <v>70</v>
      </c>
      <c r="B574" s="122"/>
      <c r="C574" s="94" t="s">
        <v>59</v>
      </c>
      <c r="D574" s="119" t="s">
        <v>347</v>
      </c>
      <c r="E574" s="115" t="s">
        <v>541</v>
      </c>
      <c r="F574" s="102" t="s">
        <v>71</v>
      </c>
      <c r="G574" s="102">
        <v>900100</v>
      </c>
      <c r="H574" s="118">
        <v>1200</v>
      </c>
      <c r="I574" s="118">
        <v>1200</v>
      </c>
      <c r="J574" s="178">
        <v>1200</v>
      </c>
      <c r="K574" s="240"/>
    </row>
    <row r="575" spans="1:11" ht="25.5">
      <c r="A575" s="159" t="s">
        <v>544</v>
      </c>
      <c r="B575" s="122"/>
      <c r="C575" s="94" t="s">
        <v>59</v>
      </c>
      <c r="D575" s="119" t="s">
        <v>347</v>
      </c>
      <c r="E575" s="115" t="s">
        <v>542</v>
      </c>
      <c r="F575" s="75"/>
      <c r="G575" s="75"/>
      <c r="H575" s="118">
        <f t="shared" ref="H575:J576" si="244">H576</f>
        <v>700</v>
      </c>
      <c r="I575" s="118">
        <f t="shared" si="244"/>
        <v>700</v>
      </c>
      <c r="J575" s="178">
        <f t="shared" si="244"/>
        <v>700</v>
      </c>
      <c r="K575" s="240"/>
    </row>
    <row r="576" spans="1:11">
      <c r="A576" s="155" t="s">
        <v>68</v>
      </c>
      <c r="B576" s="122"/>
      <c r="C576" s="94" t="s">
        <v>59</v>
      </c>
      <c r="D576" s="119" t="s">
        <v>347</v>
      </c>
      <c r="E576" s="115" t="s">
        <v>542</v>
      </c>
      <c r="F576" s="102" t="s">
        <v>69</v>
      </c>
      <c r="G576" s="102"/>
      <c r="H576" s="118">
        <f t="shared" si="244"/>
        <v>700</v>
      </c>
      <c r="I576" s="118">
        <f t="shared" si="244"/>
        <v>700</v>
      </c>
      <c r="J576" s="178">
        <f t="shared" si="244"/>
        <v>700</v>
      </c>
      <c r="K576" s="240"/>
    </row>
    <row r="577" spans="1:11" ht="25.5">
      <c r="A577" s="155" t="s">
        <v>70</v>
      </c>
      <c r="B577" s="122"/>
      <c r="C577" s="94" t="s">
        <v>59</v>
      </c>
      <c r="D577" s="119" t="s">
        <v>347</v>
      </c>
      <c r="E577" s="115" t="s">
        <v>542</v>
      </c>
      <c r="F577" s="102" t="s">
        <v>71</v>
      </c>
      <c r="G577" s="102">
        <v>900100</v>
      </c>
      <c r="H577" s="118">
        <v>700</v>
      </c>
      <c r="I577" s="118">
        <v>700</v>
      </c>
      <c r="J577" s="178">
        <v>700</v>
      </c>
      <c r="K577" s="240"/>
    </row>
    <row r="578" spans="1:11">
      <c r="A578" s="157" t="s">
        <v>358</v>
      </c>
      <c r="B578" s="122"/>
      <c r="C578" s="88" t="s">
        <v>59</v>
      </c>
      <c r="D578" s="89" t="s">
        <v>347</v>
      </c>
      <c r="E578" s="98" t="s">
        <v>362</v>
      </c>
      <c r="F578" s="106"/>
      <c r="G578" s="106"/>
      <c r="H578" s="117">
        <f t="shared" ref="H578:J578" si="245">H579</f>
        <v>38319.599999999999</v>
      </c>
      <c r="I578" s="117">
        <f t="shared" si="245"/>
        <v>7500</v>
      </c>
      <c r="J578" s="177">
        <f t="shared" si="245"/>
        <v>7500</v>
      </c>
      <c r="K578" s="240"/>
    </row>
    <row r="579" spans="1:11" ht="25.5">
      <c r="A579" s="157" t="s">
        <v>359</v>
      </c>
      <c r="B579" s="122"/>
      <c r="C579" s="88" t="s">
        <v>59</v>
      </c>
      <c r="D579" s="89" t="s">
        <v>347</v>
      </c>
      <c r="E579" s="98" t="s">
        <v>363</v>
      </c>
      <c r="F579" s="106"/>
      <c r="G579" s="106"/>
      <c r="H579" s="117">
        <f>H580+H583</f>
        <v>38319.599999999999</v>
      </c>
      <c r="I579" s="117">
        <f>I580+I583</f>
        <v>7500</v>
      </c>
      <c r="J579" s="177">
        <f>J580+J583</f>
        <v>7500</v>
      </c>
      <c r="K579" s="240"/>
    </row>
    <row r="580" spans="1:11" ht="25.5">
      <c r="A580" s="169" t="s">
        <v>360</v>
      </c>
      <c r="B580" s="122"/>
      <c r="C580" s="94" t="s">
        <v>59</v>
      </c>
      <c r="D580" s="119" t="s">
        <v>347</v>
      </c>
      <c r="E580" s="115" t="s">
        <v>364</v>
      </c>
      <c r="F580" s="110"/>
      <c r="G580" s="110"/>
      <c r="H580" s="118">
        <f t="shared" ref="H580:J581" si="246">H581</f>
        <v>4876</v>
      </c>
      <c r="I580" s="118">
        <f t="shared" si="246"/>
        <v>4500</v>
      </c>
      <c r="J580" s="178">
        <f t="shared" si="246"/>
        <v>4500</v>
      </c>
      <c r="K580" s="240"/>
    </row>
    <row r="581" spans="1:11" ht="25.5">
      <c r="A581" s="155" t="s">
        <v>80</v>
      </c>
      <c r="B581" s="122"/>
      <c r="C581" s="94" t="s">
        <v>59</v>
      </c>
      <c r="D581" s="119" t="s">
        <v>347</v>
      </c>
      <c r="E581" s="115" t="s">
        <v>364</v>
      </c>
      <c r="F581" s="102" t="s">
        <v>81</v>
      </c>
      <c r="G581" s="118"/>
      <c r="H581" s="118">
        <f t="shared" si="246"/>
        <v>4876</v>
      </c>
      <c r="I581" s="118">
        <f t="shared" si="246"/>
        <v>4500</v>
      </c>
      <c r="J581" s="178">
        <f t="shared" si="246"/>
        <v>4500</v>
      </c>
      <c r="K581" s="240"/>
    </row>
    <row r="582" spans="1:11">
      <c r="A582" s="155" t="s">
        <v>109</v>
      </c>
      <c r="B582" s="122"/>
      <c r="C582" s="94" t="s">
        <v>59</v>
      </c>
      <c r="D582" s="119" t="s">
        <v>347</v>
      </c>
      <c r="E582" s="115" t="s">
        <v>364</v>
      </c>
      <c r="F582" s="102" t="s">
        <v>110</v>
      </c>
      <c r="G582" s="102">
        <v>900100</v>
      </c>
      <c r="H582" s="118">
        <v>4876</v>
      </c>
      <c r="I582" s="118">
        <v>4500</v>
      </c>
      <c r="J582" s="178">
        <v>4500</v>
      </c>
      <c r="K582" s="240"/>
    </row>
    <row r="583" spans="1:11">
      <c r="A583" s="169" t="s">
        <v>361</v>
      </c>
      <c r="B583" s="122"/>
      <c r="C583" s="94" t="s">
        <v>59</v>
      </c>
      <c r="D583" s="119" t="s">
        <v>347</v>
      </c>
      <c r="E583" s="115" t="s">
        <v>365</v>
      </c>
      <c r="F583" s="108"/>
      <c r="G583" s="108"/>
      <c r="H583" s="118">
        <f>H584</f>
        <v>33443.599999999999</v>
      </c>
      <c r="I583" s="118">
        <f t="shared" ref="I583:J583" si="247">I584</f>
        <v>3000</v>
      </c>
      <c r="J583" s="178">
        <f t="shared" si="247"/>
        <v>3000</v>
      </c>
      <c r="K583" s="240"/>
    </row>
    <row r="584" spans="1:11" ht="25.5">
      <c r="A584" s="155" t="s">
        <v>80</v>
      </c>
      <c r="B584" s="122"/>
      <c r="C584" s="94" t="s">
        <v>59</v>
      </c>
      <c r="D584" s="119" t="s">
        <v>347</v>
      </c>
      <c r="E584" s="115" t="s">
        <v>365</v>
      </c>
      <c r="F584" s="102" t="s">
        <v>81</v>
      </c>
      <c r="G584" s="118"/>
      <c r="H584" s="118">
        <f>H585+H586</f>
        <v>33443.599999999999</v>
      </c>
      <c r="I584" s="118">
        <f t="shared" ref="I584:J584" si="248">I585+I586</f>
        <v>3000</v>
      </c>
      <c r="J584" s="178">
        <f t="shared" si="248"/>
        <v>3000</v>
      </c>
      <c r="K584" s="240"/>
    </row>
    <row r="585" spans="1:11">
      <c r="A585" s="155" t="s">
        <v>82</v>
      </c>
      <c r="B585" s="122"/>
      <c r="C585" s="94" t="s">
        <v>59</v>
      </c>
      <c r="D585" s="119" t="s">
        <v>347</v>
      </c>
      <c r="E585" s="115" t="s">
        <v>365</v>
      </c>
      <c r="F585" s="102" t="s">
        <v>83</v>
      </c>
      <c r="G585" s="102">
        <v>900100</v>
      </c>
      <c r="H585" s="118">
        <v>1000</v>
      </c>
      <c r="I585" s="118">
        <v>1000</v>
      </c>
      <c r="J585" s="178">
        <v>1000</v>
      </c>
      <c r="K585" s="240"/>
    </row>
    <row r="586" spans="1:11">
      <c r="A586" s="155" t="s">
        <v>109</v>
      </c>
      <c r="B586" s="122"/>
      <c r="C586" s="94" t="s">
        <v>59</v>
      </c>
      <c r="D586" s="119" t="s">
        <v>347</v>
      </c>
      <c r="E586" s="115" t="s">
        <v>365</v>
      </c>
      <c r="F586" s="102" t="s">
        <v>110</v>
      </c>
      <c r="G586" s="102">
        <v>900100</v>
      </c>
      <c r="H586" s="118">
        <v>32443.599999999999</v>
      </c>
      <c r="I586" s="118">
        <v>2000</v>
      </c>
      <c r="J586" s="178">
        <v>2000</v>
      </c>
      <c r="K586" s="240"/>
    </row>
    <row r="587" spans="1:11">
      <c r="A587" s="152" t="s">
        <v>247</v>
      </c>
      <c r="B587" s="122"/>
      <c r="C587" s="88" t="s">
        <v>59</v>
      </c>
      <c r="D587" s="89" t="s">
        <v>347</v>
      </c>
      <c r="E587" s="98" t="s">
        <v>173</v>
      </c>
      <c r="F587" s="106"/>
      <c r="G587" s="106"/>
      <c r="H587" s="117">
        <f>H588</f>
        <v>1332.9</v>
      </c>
      <c r="I587" s="117">
        <f t="shared" ref="I587:J587" si="249">I588</f>
        <v>0</v>
      </c>
      <c r="J587" s="177">
        <f t="shared" si="249"/>
        <v>0</v>
      </c>
      <c r="K587" s="240"/>
    </row>
    <row r="588" spans="1:11">
      <c r="A588" s="152" t="s">
        <v>435</v>
      </c>
      <c r="B588" s="122"/>
      <c r="C588" s="94" t="s">
        <v>59</v>
      </c>
      <c r="D588" s="119" t="s">
        <v>347</v>
      </c>
      <c r="E588" s="98" t="s">
        <v>207</v>
      </c>
      <c r="F588" s="108"/>
      <c r="G588" s="108"/>
      <c r="H588" s="117">
        <f>H589</f>
        <v>1332.9</v>
      </c>
      <c r="I588" s="117">
        <f t="shared" ref="I588:J588" si="250">I589</f>
        <v>0</v>
      </c>
      <c r="J588" s="177">
        <f t="shared" si="250"/>
        <v>0</v>
      </c>
      <c r="K588" s="240"/>
    </row>
    <row r="589" spans="1:11" ht="25.5">
      <c r="A589" s="174" t="s">
        <v>716</v>
      </c>
      <c r="B589" s="122"/>
      <c r="C589" s="88" t="s">
        <v>59</v>
      </c>
      <c r="D589" s="89" t="s">
        <v>347</v>
      </c>
      <c r="E589" s="98" t="s">
        <v>208</v>
      </c>
      <c r="F589" s="107"/>
      <c r="G589" s="107"/>
      <c r="H589" s="117">
        <f>H590</f>
        <v>1332.9</v>
      </c>
      <c r="I589" s="117">
        <f t="shared" ref="I589:J589" si="251">I590</f>
        <v>0</v>
      </c>
      <c r="J589" s="177">
        <f t="shared" si="251"/>
        <v>0</v>
      </c>
      <c r="K589" s="240"/>
    </row>
    <row r="590" spans="1:11" ht="38.25">
      <c r="A590" s="160" t="s">
        <v>715</v>
      </c>
      <c r="B590" s="122"/>
      <c r="C590" s="94" t="s">
        <v>59</v>
      </c>
      <c r="D590" s="119" t="s">
        <v>347</v>
      </c>
      <c r="E590" s="115" t="s">
        <v>610</v>
      </c>
      <c r="F590" s="107"/>
      <c r="G590" s="107"/>
      <c r="H590" s="118">
        <f>H591</f>
        <v>1332.9</v>
      </c>
      <c r="I590" s="118">
        <f t="shared" ref="I590:J592" si="252">I591</f>
        <v>0</v>
      </c>
      <c r="J590" s="178">
        <f t="shared" si="252"/>
        <v>0</v>
      </c>
      <c r="K590" s="240"/>
    </row>
    <row r="591" spans="1:11" ht="25.5">
      <c r="A591" s="182" t="s">
        <v>80</v>
      </c>
      <c r="B591" s="122"/>
      <c r="C591" s="94" t="s">
        <v>59</v>
      </c>
      <c r="D591" s="119" t="s">
        <v>347</v>
      </c>
      <c r="E591" s="115" t="s">
        <v>610</v>
      </c>
      <c r="F591" s="102">
        <v>600</v>
      </c>
      <c r="G591" s="102"/>
      <c r="H591" s="118">
        <f>H592+H593</f>
        <v>1332.9</v>
      </c>
      <c r="I591" s="118">
        <f t="shared" si="252"/>
        <v>0</v>
      </c>
      <c r="J591" s="178">
        <f t="shared" si="252"/>
        <v>0</v>
      </c>
      <c r="K591" s="240"/>
    </row>
    <row r="592" spans="1:11">
      <c r="A592" s="182" t="s">
        <v>210</v>
      </c>
      <c r="B592" s="122"/>
      <c r="C592" s="94" t="s">
        <v>59</v>
      </c>
      <c r="D592" s="119" t="s">
        <v>347</v>
      </c>
      <c r="E592" s="115" t="s">
        <v>610</v>
      </c>
      <c r="F592" s="102">
        <v>610</v>
      </c>
      <c r="G592" s="102">
        <v>900302</v>
      </c>
      <c r="H592" s="118">
        <v>933</v>
      </c>
      <c r="I592" s="118">
        <f t="shared" si="252"/>
        <v>0</v>
      </c>
      <c r="J592" s="178">
        <f t="shared" si="252"/>
        <v>0</v>
      </c>
      <c r="K592" s="240"/>
    </row>
    <row r="593" spans="1:11">
      <c r="A593" s="182" t="s">
        <v>210</v>
      </c>
      <c r="B593" s="122"/>
      <c r="C593" s="94" t="s">
        <v>59</v>
      </c>
      <c r="D593" s="119" t="s">
        <v>347</v>
      </c>
      <c r="E593" s="115" t="s">
        <v>610</v>
      </c>
      <c r="F593" s="102">
        <v>610</v>
      </c>
      <c r="G593" s="102">
        <v>900100</v>
      </c>
      <c r="H593" s="118">
        <v>399.9</v>
      </c>
      <c r="I593" s="118"/>
      <c r="J593" s="178"/>
      <c r="K593" s="240"/>
    </row>
    <row r="594" spans="1:11" ht="25.5">
      <c r="A594" s="164" t="s">
        <v>258</v>
      </c>
      <c r="B594" s="124"/>
      <c r="C594" s="79" t="s">
        <v>59</v>
      </c>
      <c r="D594" s="89" t="s">
        <v>347</v>
      </c>
      <c r="E594" s="98" t="s">
        <v>161</v>
      </c>
      <c r="F594" s="102"/>
      <c r="G594" s="102"/>
      <c r="H594" s="117">
        <f>H595</f>
        <v>200</v>
      </c>
      <c r="I594" s="117">
        <f t="shared" ref="I594:J597" si="253">I595</f>
        <v>200</v>
      </c>
      <c r="J594" s="177">
        <f t="shared" si="253"/>
        <v>200</v>
      </c>
      <c r="K594" s="240"/>
    </row>
    <row r="595" spans="1:11">
      <c r="A595" s="164" t="s">
        <v>329</v>
      </c>
      <c r="B595" s="124"/>
      <c r="C595" s="79" t="s">
        <v>59</v>
      </c>
      <c r="D595" s="89" t="s">
        <v>347</v>
      </c>
      <c r="E595" s="98" t="s">
        <v>166</v>
      </c>
      <c r="F595" s="102"/>
      <c r="G595" s="102"/>
      <c r="H595" s="117">
        <f>H596</f>
        <v>200</v>
      </c>
      <c r="I595" s="117">
        <f t="shared" si="253"/>
        <v>200</v>
      </c>
      <c r="J595" s="177">
        <f t="shared" si="253"/>
        <v>200</v>
      </c>
      <c r="K595" s="240"/>
    </row>
    <row r="596" spans="1:11" ht="25.5">
      <c r="A596" s="158" t="s">
        <v>330</v>
      </c>
      <c r="B596" s="124"/>
      <c r="C596" s="79" t="s">
        <v>59</v>
      </c>
      <c r="D596" s="89" t="s">
        <v>347</v>
      </c>
      <c r="E596" s="98" t="s">
        <v>167</v>
      </c>
      <c r="F596" s="102"/>
      <c r="G596" s="102"/>
      <c r="H596" s="117">
        <f>H597</f>
        <v>200</v>
      </c>
      <c r="I596" s="117">
        <f t="shared" si="253"/>
        <v>200</v>
      </c>
      <c r="J596" s="177">
        <f t="shared" si="253"/>
        <v>200</v>
      </c>
      <c r="K596" s="240"/>
    </row>
    <row r="597" spans="1:11" ht="38.25">
      <c r="A597" s="186" t="s">
        <v>706</v>
      </c>
      <c r="B597" s="124"/>
      <c r="C597" s="90" t="s">
        <v>59</v>
      </c>
      <c r="D597" s="119" t="s">
        <v>347</v>
      </c>
      <c r="E597" s="76" t="s">
        <v>461</v>
      </c>
      <c r="F597" s="102"/>
      <c r="G597" s="102"/>
      <c r="H597" s="118">
        <f>H598</f>
        <v>200</v>
      </c>
      <c r="I597" s="118">
        <f t="shared" si="253"/>
        <v>200</v>
      </c>
      <c r="J597" s="178">
        <f t="shared" si="253"/>
        <v>200</v>
      </c>
      <c r="K597" s="240"/>
    </row>
    <row r="598" spans="1:11" ht="25.5">
      <c r="A598" s="155" t="s">
        <v>80</v>
      </c>
      <c r="B598" s="124"/>
      <c r="C598" s="90" t="s">
        <v>59</v>
      </c>
      <c r="D598" s="119" t="s">
        <v>347</v>
      </c>
      <c r="E598" s="76" t="s">
        <v>461</v>
      </c>
      <c r="F598" s="102" t="s">
        <v>81</v>
      </c>
      <c r="G598" s="118"/>
      <c r="H598" s="118">
        <f>H599</f>
        <v>200</v>
      </c>
      <c r="I598" s="118">
        <f t="shared" ref="I598:J598" si="254">I599</f>
        <v>200</v>
      </c>
      <c r="J598" s="178">
        <f t="shared" si="254"/>
        <v>200</v>
      </c>
      <c r="K598" s="240"/>
    </row>
    <row r="599" spans="1:11">
      <c r="A599" s="155" t="s">
        <v>109</v>
      </c>
      <c r="B599" s="124"/>
      <c r="C599" s="90" t="s">
        <v>59</v>
      </c>
      <c r="D599" s="119" t="s">
        <v>347</v>
      </c>
      <c r="E599" s="76" t="s">
        <v>461</v>
      </c>
      <c r="F599" s="102" t="s">
        <v>110</v>
      </c>
      <c r="G599" s="102">
        <v>900100</v>
      </c>
      <c r="H599" s="118">
        <v>200</v>
      </c>
      <c r="I599" s="118">
        <v>200</v>
      </c>
      <c r="J599" s="178">
        <v>200</v>
      </c>
      <c r="K599" s="240"/>
    </row>
    <row r="600" spans="1:11">
      <c r="A600" s="150" t="s">
        <v>123</v>
      </c>
      <c r="B600" s="128"/>
      <c r="C600" s="86" t="s">
        <v>59</v>
      </c>
      <c r="D600" s="87" t="s">
        <v>683</v>
      </c>
      <c r="E600" s="86"/>
      <c r="F600" s="86"/>
      <c r="G600" s="86"/>
      <c r="H600" s="117">
        <f>H601+H608</f>
        <v>57593.599999999999</v>
      </c>
      <c r="I600" s="117">
        <f t="shared" ref="I600:J600" si="255">I601+I608</f>
        <v>55543.6</v>
      </c>
      <c r="J600" s="177">
        <f t="shared" si="255"/>
        <v>56923.6</v>
      </c>
      <c r="K600" s="240"/>
    </row>
    <row r="601" spans="1:11">
      <c r="A601" s="150" t="s">
        <v>124</v>
      </c>
      <c r="B601" s="128"/>
      <c r="C601" s="79" t="s">
        <v>59</v>
      </c>
      <c r="D601" s="83" t="s">
        <v>611</v>
      </c>
      <c r="E601" s="86"/>
      <c r="F601" s="86"/>
      <c r="G601" s="86"/>
      <c r="H601" s="117">
        <f t="shared" ref="H601:J601" si="256">H603</f>
        <v>11790.6</v>
      </c>
      <c r="I601" s="117">
        <f t="shared" si="256"/>
        <v>11790.6</v>
      </c>
      <c r="J601" s="177">
        <f t="shared" si="256"/>
        <v>11790.6</v>
      </c>
      <c r="K601" s="240"/>
    </row>
    <row r="602" spans="1:11">
      <c r="A602" s="150" t="s">
        <v>612</v>
      </c>
      <c r="B602" s="128"/>
      <c r="C602" s="79" t="s">
        <v>59</v>
      </c>
      <c r="D602" s="83" t="s">
        <v>611</v>
      </c>
      <c r="E602" s="98" t="s">
        <v>173</v>
      </c>
      <c r="F602" s="86"/>
      <c r="G602" s="86"/>
      <c r="H602" s="117">
        <f>H603</f>
        <v>11790.6</v>
      </c>
      <c r="I602" s="117">
        <f t="shared" ref="I602:J603" si="257">I603</f>
        <v>11790.6</v>
      </c>
      <c r="J602" s="177">
        <f t="shared" si="257"/>
        <v>11790.6</v>
      </c>
      <c r="K602" s="240"/>
    </row>
    <row r="603" spans="1:11">
      <c r="A603" s="152" t="s">
        <v>248</v>
      </c>
      <c r="B603" s="128"/>
      <c r="C603" s="79" t="s">
        <v>59</v>
      </c>
      <c r="D603" s="83" t="s">
        <v>611</v>
      </c>
      <c r="E603" s="98" t="s">
        <v>199</v>
      </c>
      <c r="F603" s="86"/>
      <c r="G603" s="86"/>
      <c r="H603" s="117">
        <f>H604</f>
        <v>11790.6</v>
      </c>
      <c r="I603" s="117">
        <f t="shared" si="257"/>
        <v>11790.6</v>
      </c>
      <c r="J603" s="177">
        <f t="shared" si="257"/>
        <v>11790.6</v>
      </c>
      <c r="K603" s="240"/>
    </row>
    <row r="604" spans="1:11" ht="25.5">
      <c r="A604" s="152" t="s">
        <v>613</v>
      </c>
      <c r="B604" s="128"/>
      <c r="C604" s="79" t="s">
        <v>59</v>
      </c>
      <c r="D604" s="83" t="s">
        <v>611</v>
      </c>
      <c r="E604" s="98" t="s">
        <v>614</v>
      </c>
      <c r="F604" s="106"/>
      <c r="G604" s="106"/>
      <c r="H604" s="117">
        <f t="shared" ref="H604:J606" si="258">H605</f>
        <v>11790.6</v>
      </c>
      <c r="I604" s="117">
        <f t="shared" si="258"/>
        <v>11790.6</v>
      </c>
      <c r="J604" s="177">
        <f t="shared" si="258"/>
        <v>11790.6</v>
      </c>
      <c r="K604" s="240"/>
    </row>
    <row r="605" spans="1:11" ht="25.5">
      <c r="A605" s="179" t="s">
        <v>615</v>
      </c>
      <c r="B605" s="128"/>
      <c r="C605" s="90" t="s">
        <v>59</v>
      </c>
      <c r="D605" s="76" t="s">
        <v>611</v>
      </c>
      <c r="E605" s="115" t="s">
        <v>616</v>
      </c>
      <c r="F605" s="102"/>
      <c r="G605" s="102"/>
      <c r="H605" s="118">
        <f t="shared" si="258"/>
        <v>11790.6</v>
      </c>
      <c r="I605" s="118">
        <f t="shared" si="258"/>
        <v>11790.6</v>
      </c>
      <c r="J605" s="178">
        <f t="shared" si="258"/>
        <v>11790.6</v>
      </c>
      <c r="K605" s="240"/>
    </row>
    <row r="606" spans="1:11">
      <c r="A606" s="155" t="s">
        <v>117</v>
      </c>
      <c r="B606" s="128"/>
      <c r="C606" s="90" t="s">
        <v>59</v>
      </c>
      <c r="D606" s="76" t="s">
        <v>611</v>
      </c>
      <c r="E606" s="115" t="s">
        <v>616</v>
      </c>
      <c r="F606" s="102" t="s">
        <v>118</v>
      </c>
      <c r="G606" s="102"/>
      <c r="H606" s="118">
        <f t="shared" si="258"/>
        <v>11790.6</v>
      </c>
      <c r="I606" s="118">
        <f t="shared" si="258"/>
        <v>11790.6</v>
      </c>
      <c r="J606" s="178">
        <f t="shared" si="258"/>
        <v>11790.6</v>
      </c>
      <c r="K606" s="240"/>
    </row>
    <row r="607" spans="1:11">
      <c r="A607" s="155" t="s">
        <v>126</v>
      </c>
      <c r="B607" s="128"/>
      <c r="C607" s="90" t="s">
        <v>59</v>
      </c>
      <c r="D607" s="76" t="s">
        <v>611</v>
      </c>
      <c r="E607" s="115" t="s">
        <v>616</v>
      </c>
      <c r="F607" s="102">
        <v>310</v>
      </c>
      <c r="G607" s="102">
        <v>900100</v>
      </c>
      <c r="H607" s="118">
        <v>11790.6</v>
      </c>
      <c r="I607" s="118">
        <v>11790.6</v>
      </c>
      <c r="J607" s="178">
        <v>11790.6</v>
      </c>
      <c r="K607" s="240"/>
    </row>
    <row r="608" spans="1:11">
      <c r="A608" s="150" t="s">
        <v>125</v>
      </c>
      <c r="B608" s="128"/>
      <c r="C608" s="79" t="s">
        <v>59</v>
      </c>
      <c r="D608" s="83" t="s">
        <v>601</v>
      </c>
      <c r="E608" s="86"/>
      <c r="F608" s="86"/>
      <c r="G608" s="86"/>
      <c r="H608" s="117">
        <f>H609+H615</f>
        <v>45803</v>
      </c>
      <c r="I608" s="117">
        <f t="shared" ref="I608:J608" si="259">I609+I615</f>
        <v>43753</v>
      </c>
      <c r="J608" s="177">
        <f t="shared" si="259"/>
        <v>45133</v>
      </c>
      <c r="K608" s="240"/>
    </row>
    <row r="609" spans="1:11">
      <c r="A609" s="175" t="s">
        <v>229</v>
      </c>
      <c r="B609" s="123"/>
      <c r="C609" s="78" t="s">
        <v>59</v>
      </c>
      <c r="D609" s="83" t="s">
        <v>601</v>
      </c>
      <c r="E609" s="109" t="s">
        <v>168</v>
      </c>
      <c r="F609" s="78"/>
      <c r="G609" s="78"/>
      <c r="H609" s="117">
        <f>H610</f>
        <v>6480</v>
      </c>
      <c r="I609" s="117">
        <f t="shared" ref="I609:J609" si="260">I610</f>
        <v>5000</v>
      </c>
      <c r="J609" s="177">
        <f t="shared" si="260"/>
        <v>5000</v>
      </c>
      <c r="K609" s="240"/>
    </row>
    <row r="610" spans="1:11">
      <c r="A610" s="170" t="s">
        <v>230</v>
      </c>
      <c r="B610" s="124"/>
      <c r="C610" s="79" t="s">
        <v>59</v>
      </c>
      <c r="D610" s="83" t="s">
        <v>601</v>
      </c>
      <c r="E610" s="109" t="s">
        <v>214</v>
      </c>
      <c r="F610" s="110"/>
      <c r="G610" s="110"/>
      <c r="H610" s="117">
        <f t="shared" ref="H610:J613" si="261">H611</f>
        <v>6480</v>
      </c>
      <c r="I610" s="117">
        <f t="shared" si="261"/>
        <v>5000</v>
      </c>
      <c r="J610" s="177">
        <f t="shared" si="261"/>
        <v>5000</v>
      </c>
      <c r="K610" s="240"/>
    </row>
    <row r="611" spans="1:11" ht="25.5">
      <c r="A611" s="157" t="s">
        <v>231</v>
      </c>
      <c r="B611" s="125"/>
      <c r="C611" s="80" t="s">
        <v>59</v>
      </c>
      <c r="D611" s="83" t="s">
        <v>601</v>
      </c>
      <c r="E611" s="98" t="s">
        <v>233</v>
      </c>
      <c r="F611" s="110"/>
      <c r="G611" s="110"/>
      <c r="H611" s="117">
        <f t="shared" si="261"/>
        <v>6480</v>
      </c>
      <c r="I611" s="117">
        <f t="shared" si="261"/>
        <v>5000</v>
      </c>
      <c r="J611" s="177">
        <f t="shared" si="261"/>
        <v>5000</v>
      </c>
      <c r="K611" s="240"/>
    </row>
    <row r="612" spans="1:11" ht="38.25">
      <c r="A612" s="169" t="s">
        <v>232</v>
      </c>
      <c r="B612" s="126"/>
      <c r="C612" s="82" t="s">
        <v>59</v>
      </c>
      <c r="D612" s="76" t="s">
        <v>601</v>
      </c>
      <c r="E612" s="115" t="s">
        <v>234</v>
      </c>
      <c r="F612" s="140"/>
      <c r="G612" s="140"/>
      <c r="H612" s="118">
        <f t="shared" si="261"/>
        <v>6480</v>
      </c>
      <c r="I612" s="118">
        <f t="shared" si="261"/>
        <v>5000</v>
      </c>
      <c r="J612" s="178">
        <f t="shared" si="261"/>
        <v>5000</v>
      </c>
      <c r="K612" s="240"/>
    </row>
    <row r="613" spans="1:11">
      <c r="A613" s="155" t="s">
        <v>117</v>
      </c>
      <c r="B613" s="127"/>
      <c r="C613" s="84" t="s">
        <v>59</v>
      </c>
      <c r="D613" s="76" t="s">
        <v>601</v>
      </c>
      <c r="E613" s="115" t="s">
        <v>234</v>
      </c>
      <c r="F613" s="102" t="s">
        <v>118</v>
      </c>
      <c r="G613" s="140"/>
      <c r="H613" s="118">
        <f t="shared" si="261"/>
        <v>6480</v>
      </c>
      <c r="I613" s="118">
        <f t="shared" si="261"/>
        <v>5000</v>
      </c>
      <c r="J613" s="178">
        <f t="shared" si="261"/>
        <v>5000</v>
      </c>
      <c r="K613" s="240"/>
    </row>
    <row r="614" spans="1:11">
      <c r="A614" s="155" t="s">
        <v>121</v>
      </c>
      <c r="B614" s="127"/>
      <c r="C614" s="84" t="s">
        <v>59</v>
      </c>
      <c r="D614" s="76" t="s">
        <v>601</v>
      </c>
      <c r="E614" s="115" t="s">
        <v>234</v>
      </c>
      <c r="F614" s="102" t="s">
        <v>122</v>
      </c>
      <c r="G614" s="102">
        <v>900100</v>
      </c>
      <c r="H614" s="118">
        <v>6480</v>
      </c>
      <c r="I614" s="118">
        <v>5000</v>
      </c>
      <c r="J614" s="178">
        <v>5000</v>
      </c>
      <c r="K614" s="240"/>
    </row>
    <row r="615" spans="1:11">
      <c r="A615" s="150" t="s">
        <v>612</v>
      </c>
      <c r="B615" s="128"/>
      <c r="C615" s="79" t="s">
        <v>59</v>
      </c>
      <c r="D615" s="83" t="s">
        <v>601</v>
      </c>
      <c r="E615" s="98" t="s">
        <v>173</v>
      </c>
      <c r="F615" s="86"/>
      <c r="G615" s="86"/>
      <c r="H615" s="117">
        <f>H616+H628</f>
        <v>39323</v>
      </c>
      <c r="I615" s="117">
        <f t="shared" ref="I615:J615" si="262">I616+I628</f>
        <v>38753</v>
      </c>
      <c r="J615" s="177">
        <f t="shared" si="262"/>
        <v>40133</v>
      </c>
      <c r="K615" s="240"/>
    </row>
    <row r="616" spans="1:11">
      <c r="A616" s="152" t="s">
        <v>248</v>
      </c>
      <c r="B616" s="124"/>
      <c r="C616" s="79" t="s">
        <v>59</v>
      </c>
      <c r="D616" s="83" t="s">
        <v>601</v>
      </c>
      <c r="E616" s="98" t="s">
        <v>199</v>
      </c>
      <c r="F616" s="108"/>
      <c r="G616" s="108"/>
      <c r="H616" s="117">
        <f>H617+H623</f>
        <v>38843</v>
      </c>
      <c r="I616" s="117">
        <f t="shared" ref="I616:J616" si="263">I617+I623</f>
        <v>38333</v>
      </c>
      <c r="J616" s="117">
        <f t="shared" si="263"/>
        <v>39713</v>
      </c>
      <c r="K616" s="240"/>
    </row>
    <row r="617" spans="1:11" ht="38.25">
      <c r="A617" s="152" t="s">
        <v>249</v>
      </c>
      <c r="B617" s="125"/>
      <c r="C617" s="80" t="s">
        <v>59</v>
      </c>
      <c r="D617" s="83" t="s">
        <v>601</v>
      </c>
      <c r="E617" s="98" t="s">
        <v>206</v>
      </c>
      <c r="F617" s="107"/>
      <c r="G617" s="107"/>
      <c r="H617" s="117">
        <f>H618</f>
        <v>36543</v>
      </c>
      <c r="I617" s="117">
        <f t="shared" ref="I616:J617" si="264">I618</f>
        <v>38333</v>
      </c>
      <c r="J617" s="177">
        <f t="shared" si="264"/>
        <v>39713</v>
      </c>
      <c r="K617" s="240"/>
    </row>
    <row r="618" spans="1:11" ht="25.5">
      <c r="A618" s="160" t="s">
        <v>128</v>
      </c>
      <c r="B618" s="126"/>
      <c r="C618" s="82" t="s">
        <v>59</v>
      </c>
      <c r="D618" s="76" t="s">
        <v>601</v>
      </c>
      <c r="E618" s="115" t="s">
        <v>617</v>
      </c>
      <c r="F618" s="101"/>
      <c r="G618" s="101"/>
      <c r="H618" s="118">
        <f>H621+H619</f>
        <v>36543</v>
      </c>
      <c r="I618" s="118">
        <f>I621+I619</f>
        <v>38333</v>
      </c>
      <c r="J618" s="178">
        <f t="shared" ref="J618" si="265">J621+J619</f>
        <v>39713</v>
      </c>
      <c r="K618" s="240"/>
    </row>
    <row r="619" spans="1:11">
      <c r="A619" s="155" t="s">
        <v>68</v>
      </c>
      <c r="B619" s="127"/>
      <c r="C619" s="84" t="s">
        <v>59</v>
      </c>
      <c r="D619" s="76" t="s">
        <v>601</v>
      </c>
      <c r="E619" s="115" t="s">
        <v>617</v>
      </c>
      <c r="F619" s="101">
        <v>200</v>
      </c>
      <c r="G619" s="101"/>
      <c r="H619" s="118">
        <f>H620</f>
        <v>500</v>
      </c>
      <c r="I619" s="118">
        <f>I620</f>
        <v>517</v>
      </c>
      <c r="J619" s="178">
        <f t="shared" ref="J619" si="266">J620</f>
        <v>523</v>
      </c>
      <c r="K619" s="240"/>
    </row>
    <row r="620" spans="1:11" ht="25.5">
      <c r="A620" s="155" t="s">
        <v>70</v>
      </c>
      <c r="B620" s="127"/>
      <c r="C620" s="84" t="s">
        <v>59</v>
      </c>
      <c r="D620" s="76" t="s">
        <v>601</v>
      </c>
      <c r="E620" s="115" t="s">
        <v>617</v>
      </c>
      <c r="F620" s="101">
        <v>240</v>
      </c>
      <c r="G620" s="102">
        <v>900303</v>
      </c>
      <c r="H620" s="118">
        <v>500</v>
      </c>
      <c r="I620" s="118">
        <v>517</v>
      </c>
      <c r="J620" s="178">
        <v>523</v>
      </c>
      <c r="K620" s="240"/>
    </row>
    <row r="621" spans="1:11">
      <c r="A621" s="155" t="s">
        <v>117</v>
      </c>
      <c r="B621" s="127"/>
      <c r="C621" s="84" t="s">
        <v>59</v>
      </c>
      <c r="D621" s="76" t="s">
        <v>601</v>
      </c>
      <c r="E621" s="115" t="s">
        <v>617</v>
      </c>
      <c r="F621" s="102" t="s">
        <v>118</v>
      </c>
      <c r="G621" s="102"/>
      <c r="H621" s="118">
        <f>H622</f>
        <v>36043</v>
      </c>
      <c r="I621" s="118">
        <f>I622</f>
        <v>37816</v>
      </c>
      <c r="J621" s="178">
        <f t="shared" ref="J621" si="267">J622</f>
        <v>39190</v>
      </c>
      <c r="K621" s="240"/>
    </row>
    <row r="622" spans="1:11">
      <c r="A622" s="155" t="s">
        <v>126</v>
      </c>
      <c r="B622" s="127"/>
      <c r="C622" s="84" t="s">
        <v>59</v>
      </c>
      <c r="D622" s="76" t="s">
        <v>601</v>
      </c>
      <c r="E622" s="115" t="s">
        <v>617</v>
      </c>
      <c r="F622" s="102" t="s">
        <v>127</v>
      </c>
      <c r="G622" s="102">
        <v>900303</v>
      </c>
      <c r="H622" s="118">
        <v>36043</v>
      </c>
      <c r="I622" s="118">
        <v>37816</v>
      </c>
      <c r="J622" s="178">
        <v>39190</v>
      </c>
      <c r="K622" s="240"/>
    </row>
    <row r="623" spans="1:11" ht="25.5">
      <c r="A623" s="170" t="s">
        <v>910</v>
      </c>
      <c r="B623" s="127"/>
      <c r="C623" s="85" t="s">
        <v>59</v>
      </c>
      <c r="D623" s="340" t="s">
        <v>601</v>
      </c>
      <c r="E623" s="98" t="s">
        <v>908</v>
      </c>
      <c r="F623" s="102"/>
      <c r="G623" s="102"/>
      <c r="H623" s="117">
        <f>H624</f>
        <v>2300</v>
      </c>
      <c r="I623" s="117">
        <f t="shared" ref="I623:J624" si="268">I624</f>
        <v>0</v>
      </c>
      <c r="J623" s="117">
        <f t="shared" si="268"/>
        <v>0</v>
      </c>
      <c r="K623" s="240"/>
    </row>
    <row r="624" spans="1:11" ht="25.5">
      <c r="A624" s="155" t="s">
        <v>911</v>
      </c>
      <c r="B624" s="127"/>
      <c r="C624" s="84" t="s">
        <v>59</v>
      </c>
      <c r="D624" s="341" t="s">
        <v>601</v>
      </c>
      <c r="E624" s="115" t="s">
        <v>909</v>
      </c>
      <c r="F624" s="102"/>
      <c r="G624" s="102"/>
      <c r="H624" s="118">
        <f>H625</f>
        <v>2300</v>
      </c>
      <c r="I624" s="118">
        <f t="shared" si="268"/>
        <v>0</v>
      </c>
      <c r="J624" s="118">
        <f t="shared" si="268"/>
        <v>0</v>
      </c>
      <c r="K624" s="240"/>
    </row>
    <row r="625" spans="1:11">
      <c r="A625" s="155" t="s">
        <v>117</v>
      </c>
      <c r="B625" s="127"/>
      <c r="C625" s="84" t="s">
        <v>59</v>
      </c>
      <c r="D625" s="341" t="s">
        <v>601</v>
      </c>
      <c r="E625" s="115" t="s">
        <v>909</v>
      </c>
      <c r="F625" s="102" t="s">
        <v>118</v>
      </c>
      <c r="G625" s="102"/>
      <c r="H625" s="118">
        <f>H626+H627</f>
        <v>2300</v>
      </c>
      <c r="I625" s="118">
        <f t="shared" ref="I625:J625" si="269">I626+I627</f>
        <v>0</v>
      </c>
      <c r="J625" s="118">
        <f t="shared" si="269"/>
        <v>0</v>
      </c>
      <c r="K625" s="240"/>
    </row>
    <row r="626" spans="1:11">
      <c r="A626" s="155" t="s">
        <v>117</v>
      </c>
      <c r="B626" s="127"/>
      <c r="C626" s="84" t="s">
        <v>59</v>
      </c>
      <c r="D626" s="341" t="s">
        <v>601</v>
      </c>
      <c r="E626" s="115" t="s">
        <v>909</v>
      </c>
      <c r="F626" s="102">
        <v>310</v>
      </c>
      <c r="G626" s="102">
        <v>900100</v>
      </c>
      <c r="H626" s="118">
        <v>2200</v>
      </c>
      <c r="I626" s="118">
        <v>0</v>
      </c>
      <c r="J626" s="178">
        <v>0</v>
      </c>
      <c r="K626" s="240"/>
    </row>
    <row r="627" spans="1:11">
      <c r="A627" s="155" t="s">
        <v>121</v>
      </c>
      <c r="B627" s="127"/>
      <c r="C627" s="84" t="s">
        <v>59</v>
      </c>
      <c r="D627" s="341" t="s">
        <v>601</v>
      </c>
      <c r="E627" s="115" t="s">
        <v>909</v>
      </c>
      <c r="F627" s="102">
        <v>320</v>
      </c>
      <c r="G627" s="102"/>
      <c r="H627" s="118">
        <v>100</v>
      </c>
      <c r="I627" s="118">
        <v>0</v>
      </c>
      <c r="J627" s="178">
        <v>0</v>
      </c>
      <c r="K627" s="240"/>
    </row>
    <row r="628" spans="1:11" ht="25.5">
      <c r="A628" s="152" t="s">
        <v>618</v>
      </c>
      <c r="B628" s="125"/>
      <c r="C628" s="85" t="s">
        <v>59</v>
      </c>
      <c r="D628" s="83" t="s">
        <v>601</v>
      </c>
      <c r="E628" s="98" t="s">
        <v>619</v>
      </c>
      <c r="F628" s="108"/>
      <c r="G628" s="108"/>
      <c r="H628" s="117">
        <f t="shared" ref="H628:J629" si="270">H629</f>
        <v>480</v>
      </c>
      <c r="I628" s="117">
        <f t="shared" si="270"/>
        <v>420</v>
      </c>
      <c r="J628" s="177">
        <f t="shared" si="270"/>
        <v>420</v>
      </c>
      <c r="K628" s="240"/>
    </row>
    <row r="629" spans="1:11">
      <c r="A629" s="174" t="s">
        <v>620</v>
      </c>
      <c r="B629" s="126"/>
      <c r="C629" s="85" t="s">
        <v>59</v>
      </c>
      <c r="D629" s="83" t="s">
        <v>601</v>
      </c>
      <c r="E629" s="98" t="s">
        <v>621</v>
      </c>
      <c r="F629" s="107"/>
      <c r="G629" s="107"/>
      <c r="H629" s="117">
        <f>H630</f>
        <v>480</v>
      </c>
      <c r="I629" s="117">
        <f t="shared" si="270"/>
        <v>420</v>
      </c>
      <c r="J629" s="177">
        <f t="shared" si="270"/>
        <v>420</v>
      </c>
      <c r="K629" s="240"/>
    </row>
    <row r="630" spans="1:11">
      <c r="A630" s="179" t="s">
        <v>622</v>
      </c>
      <c r="B630" s="126"/>
      <c r="C630" s="84" t="s">
        <v>59</v>
      </c>
      <c r="D630" s="76" t="s">
        <v>601</v>
      </c>
      <c r="E630" s="115" t="s">
        <v>623</v>
      </c>
      <c r="F630" s="101"/>
      <c r="G630" s="101"/>
      <c r="H630" s="118">
        <f t="shared" ref="H630:J631" si="271">H631</f>
        <v>480</v>
      </c>
      <c r="I630" s="118">
        <f t="shared" si="271"/>
        <v>420</v>
      </c>
      <c r="J630" s="178">
        <f t="shared" si="271"/>
        <v>420</v>
      </c>
      <c r="K630" s="240"/>
    </row>
    <row r="631" spans="1:11" ht="25.5">
      <c r="A631" s="155" t="s">
        <v>80</v>
      </c>
      <c r="B631" s="126"/>
      <c r="C631" s="84" t="s">
        <v>59</v>
      </c>
      <c r="D631" s="76" t="s">
        <v>601</v>
      </c>
      <c r="E631" s="115" t="s">
        <v>623</v>
      </c>
      <c r="F631" s="102" t="s">
        <v>81</v>
      </c>
      <c r="G631" s="102"/>
      <c r="H631" s="118">
        <f t="shared" si="271"/>
        <v>480</v>
      </c>
      <c r="I631" s="118">
        <f t="shared" si="271"/>
        <v>420</v>
      </c>
      <c r="J631" s="178">
        <f t="shared" si="271"/>
        <v>420</v>
      </c>
      <c r="K631" s="240"/>
    </row>
    <row r="632" spans="1:11" ht="25.5">
      <c r="A632" s="155" t="s">
        <v>624</v>
      </c>
      <c r="B632" s="126"/>
      <c r="C632" s="84" t="s">
        <v>59</v>
      </c>
      <c r="D632" s="76" t="s">
        <v>601</v>
      </c>
      <c r="E632" s="115" t="s">
        <v>623</v>
      </c>
      <c r="F632" s="102" t="s">
        <v>625</v>
      </c>
      <c r="G632" s="102">
        <v>900100</v>
      </c>
      <c r="H632" s="118">
        <v>480</v>
      </c>
      <c r="I632" s="118">
        <v>420</v>
      </c>
      <c r="J632" s="178">
        <v>420</v>
      </c>
      <c r="K632" s="240"/>
    </row>
    <row r="633" spans="1:11">
      <c r="A633" s="150" t="s">
        <v>129</v>
      </c>
      <c r="B633" s="128"/>
      <c r="C633" s="86" t="s">
        <v>59</v>
      </c>
      <c r="D633" s="87" t="s">
        <v>642</v>
      </c>
      <c r="E633" s="86"/>
      <c r="F633" s="86"/>
      <c r="G633" s="86"/>
      <c r="H633" s="117">
        <f>H634+H660</f>
        <v>110674.8</v>
      </c>
      <c r="I633" s="117">
        <f>I634+I660</f>
        <v>398383</v>
      </c>
      <c r="J633" s="177">
        <f>J634+J660</f>
        <v>369804.6</v>
      </c>
      <c r="K633" s="240"/>
    </row>
    <row r="634" spans="1:11">
      <c r="A634" s="192" t="s">
        <v>130</v>
      </c>
      <c r="B634" s="130"/>
      <c r="C634" s="88" t="s">
        <v>59</v>
      </c>
      <c r="D634" s="89" t="s">
        <v>545</v>
      </c>
      <c r="E634" s="88"/>
      <c r="F634" s="88"/>
      <c r="G634" s="88"/>
      <c r="H634" s="117">
        <f>H635+H653</f>
        <v>67146.8</v>
      </c>
      <c r="I634" s="117">
        <f t="shared" ref="I634:J634" si="272">I635+I653</f>
        <v>354855</v>
      </c>
      <c r="J634" s="117">
        <f t="shared" si="272"/>
        <v>326276.59999999998</v>
      </c>
      <c r="K634" s="240"/>
    </row>
    <row r="635" spans="1:11">
      <c r="A635" s="157" t="s">
        <v>366</v>
      </c>
      <c r="B635" s="130"/>
      <c r="C635" s="88" t="s">
        <v>59</v>
      </c>
      <c r="D635" s="89" t="s">
        <v>545</v>
      </c>
      <c r="E635" s="98" t="s">
        <v>187</v>
      </c>
      <c r="F635" s="110"/>
      <c r="G635" s="110"/>
      <c r="H635" s="117">
        <f>H636</f>
        <v>67146.8</v>
      </c>
      <c r="I635" s="117">
        <f t="shared" ref="I635:J636" si="273">I636</f>
        <v>64855</v>
      </c>
      <c r="J635" s="177">
        <f t="shared" si="273"/>
        <v>65255</v>
      </c>
      <c r="K635" s="240"/>
    </row>
    <row r="636" spans="1:11">
      <c r="A636" s="157" t="s">
        <v>367</v>
      </c>
      <c r="B636" s="130"/>
      <c r="C636" s="88" t="s">
        <v>59</v>
      </c>
      <c r="D636" s="89" t="s">
        <v>545</v>
      </c>
      <c r="E636" s="98" t="s">
        <v>368</v>
      </c>
      <c r="F636" s="108"/>
      <c r="G636" s="108"/>
      <c r="H636" s="117">
        <f>H637</f>
        <v>67146.8</v>
      </c>
      <c r="I636" s="117">
        <f t="shared" si="273"/>
        <v>64855</v>
      </c>
      <c r="J636" s="177">
        <f t="shared" si="273"/>
        <v>65255</v>
      </c>
      <c r="K636" s="240"/>
    </row>
    <row r="637" spans="1:11" ht="25.5">
      <c r="A637" s="157" t="s">
        <v>369</v>
      </c>
      <c r="B637" s="130"/>
      <c r="C637" s="88" t="s">
        <v>59</v>
      </c>
      <c r="D637" s="89" t="s">
        <v>545</v>
      </c>
      <c r="E637" s="98" t="s">
        <v>371</v>
      </c>
      <c r="F637" s="107"/>
      <c r="G637" s="107"/>
      <c r="H637" s="117">
        <f>H638+H642+H648</f>
        <v>67146.8</v>
      </c>
      <c r="I637" s="117">
        <f t="shared" ref="I637:J637" si="274">I638+I642+I648</f>
        <v>64855</v>
      </c>
      <c r="J637" s="177">
        <f t="shared" si="274"/>
        <v>65255</v>
      </c>
      <c r="K637" s="240"/>
    </row>
    <row r="638" spans="1:11" ht="25.5">
      <c r="A638" s="169" t="s">
        <v>370</v>
      </c>
      <c r="B638" s="130"/>
      <c r="C638" s="94" t="s">
        <v>59</v>
      </c>
      <c r="D638" s="119" t="s">
        <v>545</v>
      </c>
      <c r="E638" s="115" t="s">
        <v>372</v>
      </c>
      <c r="F638" s="101"/>
      <c r="G638" s="101"/>
      <c r="H638" s="118">
        <f t="shared" ref="H638:J638" si="275">H639</f>
        <v>64891.8</v>
      </c>
      <c r="I638" s="118">
        <f t="shared" si="275"/>
        <v>62600</v>
      </c>
      <c r="J638" s="178">
        <f t="shared" si="275"/>
        <v>58000</v>
      </c>
      <c r="K638" s="240"/>
    </row>
    <row r="639" spans="1:11" ht="25.5">
      <c r="A639" s="155" t="s">
        <v>80</v>
      </c>
      <c r="B639" s="130"/>
      <c r="C639" s="94" t="s">
        <v>59</v>
      </c>
      <c r="D639" s="119" t="s">
        <v>545</v>
      </c>
      <c r="E639" s="115" t="s">
        <v>372</v>
      </c>
      <c r="F639" s="102" t="s">
        <v>81</v>
      </c>
      <c r="G639" s="102"/>
      <c r="H639" s="118">
        <f t="shared" ref="H639:J639" si="276">H640+H641</f>
        <v>64891.8</v>
      </c>
      <c r="I639" s="118">
        <f t="shared" si="276"/>
        <v>62600</v>
      </c>
      <c r="J639" s="178">
        <f t="shared" si="276"/>
        <v>58000</v>
      </c>
      <c r="K639" s="240"/>
    </row>
    <row r="640" spans="1:11">
      <c r="A640" s="155" t="s">
        <v>82</v>
      </c>
      <c r="B640" s="130"/>
      <c r="C640" s="94" t="s">
        <v>59</v>
      </c>
      <c r="D640" s="119" t="s">
        <v>545</v>
      </c>
      <c r="E640" s="115" t="s">
        <v>372</v>
      </c>
      <c r="F640" s="102" t="s">
        <v>83</v>
      </c>
      <c r="G640" s="102">
        <v>900100</v>
      </c>
      <c r="H640" s="118">
        <v>42451.8</v>
      </c>
      <c r="I640" s="118">
        <v>40600</v>
      </c>
      <c r="J640" s="178">
        <v>38000</v>
      </c>
      <c r="K640" s="240"/>
    </row>
    <row r="641" spans="1:11">
      <c r="A641" s="155" t="s">
        <v>109</v>
      </c>
      <c r="B641" s="130"/>
      <c r="C641" s="94" t="s">
        <v>59</v>
      </c>
      <c r="D641" s="119" t="s">
        <v>545</v>
      </c>
      <c r="E641" s="115" t="s">
        <v>372</v>
      </c>
      <c r="F641" s="102" t="s">
        <v>110</v>
      </c>
      <c r="G641" s="102">
        <v>900100</v>
      </c>
      <c r="H641" s="118">
        <v>22440</v>
      </c>
      <c r="I641" s="118">
        <v>22000</v>
      </c>
      <c r="J641" s="178">
        <v>20000</v>
      </c>
      <c r="K641" s="240"/>
    </row>
    <row r="642" spans="1:11" ht="25.5">
      <c r="A642" s="169" t="s">
        <v>755</v>
      </c>
      <c r="B642" s="130"/>
      <c r="C642" s="94" t="s">
        <v>59</v>
      </c>
      <c r="D642" s="119" t="s">
        <v>545</v>
      </c>
      <c r="E642" s="115" t="s">
        <v>373</v>
      </c>
      <c r="F642" s="101"/>
      <c r="G642" s="101"/>
      <c r="H642" s="118">
        <f t="shared" ref="H642:J642" si="277">H643+H645</f>
        <v>2255</v>
      </c>
      <c r="I642" s="118">
        <f t="shared" si="277"/>
        <v>2255</v>
      </c>
      <c r="J642" s="178">
        <f t="shared" si="277"/>
        <v>2255</v>
      </c>
      <c r="K642" s="240"/>
    </row>
    <row r="643" spans="1:11">
      <c r="A643" s="155" t="s">
        <v>68</v>
      </c>
      <c r="B643" s="130"/>
      <c r="C643" s="94" t="s">
        <v>59</v>
      </c>
      <c r="D643" s="119" t="s">
        <v>545</v>
      </c>
      <c r="E643" s="115" t="s">
        <v>373</v>
      </c>
      <c r="F643" s="102" t="s">
        <v>69</v>
      </c>
      <c r="G643" s="102"/>
      <c r="H643" s="118">
        <f t="shared" ref="H643:J643" si="278">H644</f>
        <v>1024</v>
      </c>
      <c r="I643" s="118">
        <f t="shared" si="278"/>
        <v>1024</v>
      </c>
      <c r="J643" s="178">
        <f t="shared" si="278"/>
        <v>1024</v>
      </c>
      <c r="K643" s="240"/>
    </row>
    <row r="644" spans="1:11" ht="25.5">
      <c r="A644" s="155" t="s">
        <v>70</v>
      </c>
      <c r="B644" s="130"/>
      <c r="C644" s="94" t="s">
        <v>59</v>
      </c>
      <c r="D644" s="119" t="s">
        <v>545</v>
      </c>
      <c r="E644" s="115" t="s">
        <v>373</v>
      </c>
      <c r="F644" s="102" t="s">
        <v>71</v>
      </c>
      <c r="G644" s="102">
        <v>900100</v>
      </c>
      <c r="H644" s="118">
        <v>1024</v>
      </c>
      <c r="I644" s="118">
        <v>1024</v>
      </c>
      <c r="J644" s="178">
        <v>1024</v>
      </c>
      <c r="K644" s="240"/>
    </row>
    <row r="645" spans="1:11" ht="25.5">
      <c r="A645" s="155" t="s">
        <v>80</v>
      </c>
      <c r="B645" s="130"/>
      <c r="C645" s="94" t="s">
        <v>59</v>
      </c>
      <c r="D645" s="119" t="s">
        <v>545</v>
      </c>
      <c r="E645" s="115" t="s">
        <v>373</v>
      </c>
      <c r="F645" s="102" t="s">
        <v>81</v>
      </c>
      <c r="G645" s="102"/>
      <c r="H645" s="118">
        <f t="shared" ref="H645:J645" si="279">H646+H647</f>
        <v>1231</v>
      </c>
      <c r="I645" s="118">
        <f t="shared" si="279"/>
        <v>1231</v>
      </c>
      <c r="J645" s="178">
        <f t="shared" si="279"/>
        <v>1231</v>
      </c>
      <c r="K645" s="240"/>
    </row>
    <row r="646" spans="1:11">
      <c r="A646" s="155" t="s">
        <v>82</v>
      </c>
      <c r="B646" s="130"/>
      <c r="C646" s="94" t="s">
        <v>59</v>
      </c>
      <c r="D646" s="119" t="s">
        <v>545</v>
      </c>
      <c r="E646" s="115" t="s">
        <v>373</v>
      </c>
      <c r="F646" s="102" t="s">
        <v>83</v>
      </c>
      <c r="G646" s="102">
        <v>900100</v>
      </c>
      <c r="H646" s="118">
        <v>561</v>
      </c>
      <c r="I646" s="118">
        <v>561</v>
      </c>
      <c r="J646" s="178">
        <v>561</v>
      </c>
      <c r="K646" s="240"/>
    </row>
    <row r="647" spans="1:11">
      <c r="A647" s="155" t="s">
        <v>109</v>
      </c>
      <c r="B647" s="130"/>
      <c r="C647" s="94" t="s">
        <v>59</v>
      </c>
      <c r="D647" s="119" t="s">
        <v>545</v>
      </c>
      <c r="E647" s="115" t="s">
        <v>373</v>
      </c>
      <c r="F647" s="102" t="s">
        <v>110</v>
      </c>
      <c r="G647" s="102">
        <v>900100</v>
      </c>
      <c r="H647" s="118">
        <v>670</v>
      </c>
      <c r="I647" s="118">
        <v>670</v>
      </c>
      <c r="J647" s="178">
        <v>670</v>
      </c>
      <c r="K647" s="240"/>
    </row>
    <row r="648" spans="1:11">
      <c r="A648" s="170" t="s">
        <v>811</v>
      </c>
      <c r="B648" s="130"/>
      <c r="C648" s="88" t="s">
        <v>59</v>
      </c>
      <c r="D648" s="88" t="s">
        <v>59</v>
      </c>
      <c r="E648" s="98" t="s">
        <v>809</v>
      </c>
      <c r="F648" s="106"/>
      <c r="G648" s="106"/>
      <c r="H648" s="117">
        <f t="shared" ref="H648:I649" si="280">H649</f>
        <v>0</v>
      </c>
      <c r="I648" s="117">
        <f t="shared" si="280"/>
        <v>0</v>
      </c>
      <c r="J648" s="177">
        <f>J649</f>
        <v>5000</v>
      </c>
      <c r="K648" s="240"/>
    </row>
    <row r="649" spans="1:11" ht="25.5">
      <c r="A649" s="155" t="s">
        <v>812</v>
      </c>
      <c r="B649" s="130"/>
      <c r="C649" s="94" t="s">
        <v>59</v>
      </c>
      <c r="D649" s="119" t="s">
        <v>545</v>
      </c>
      <c r="E649" s="115" t="s">
        <v>810</v>
      </c>
      <c r="F649" s="106"/>
      <c r="G649" s="106"/>
      <c r="H649" s="118">
        <f t="shared" si="280"/>
        <v>0</v>
      </c>
      <c r="I649" s="118">
        <f t="shared" si="280"/>
        <v>0</v>
      </c>
      <c r="J649" s="178">
        <f>J650</f>
        <v>5000</v>
      </c>
      <c r="K649" s="240"/>
    </row>
    <row r="650" spans="1:11" ht="25.5">
      <c r="A650" s="155" t="s">
        <v>80</v>
      </c>
      <c r="B650" s="130"/>
      <c r="C650" s="94" t="s">
        <v>59</v>
      </c>
      <c r="D650" s="119" t="s">
        <v>545</v>
      </c>
      <c r="E650" s="115" t="s">
        <v>810</v>
      </c>
      <c r="F650" s="102" t="s">
        <v>81</v>
      </c>
      <c r="G650" s="102"/>
      <c r="H650" s="118">
        <f t="shared" ref="H650:I650" si="281">H651+H652</f>
        <v>0</v>
      </c>
      <c r="I650" s="118">
        <f t="shared" si="281"/>
        <v>0</v>
      </c>
      <c r="J650" s="178">
        <f>J651+J652</f>
        <v>5000</v>
      </c>
      <c r="K650" s="240"/>
    </row>
    <row r="651" spans="1:11">
      <c r="A651" s="155" t="s">
        <v>82</v>
      </c>
      <c r="B651" s="130"/>
      <c r="C651" s="94" t="s">
        <v>59</v>
      </c>
      <c r="D651" s="119" t="s">
        <v>545</v>
      </c>
      <c r="E651" s="115" t="s">
        <v>810</v>
      </c>
      <c r="F651" s="102" t="s">
        <v>83</v>
      </c>
      <c r="G651" s="102">
        <v>900302</v>
      </c>
      <c r="H651" s="118">
        <v>0</v>
      </c>
      <c r="I651" s="118">
        <v>0</v>
      </c>
      <c r="J651" s="178">
        <v>3975</v>
      </c>
      <c r="K651" s="240"/>
    </row>
    <row r="652" spans="1:11">
      <c r="A652" s="155" t="s">
        <v>82</v>
      </c>
      <c r="B652" s="130"/>
      <c r="C652" s="94" t="s">
        <v>59</v>
      </c>
      <c r="D652" s="119" t="s">
        <v>545</v>
      </c>
      <c r="E652" s="115" t="s">
        <v>810</v>
      </c>
      <c r="F652" s="102" t="s">
        <v>83</v>
      </c>
      <c r="G652" s="102">
        <v>900100</v>
      </c>
      <c r="H652" s="118">
        <v>0</v>
      </c>
      <c r="I652" s="118">
        <v>0</v>
      </c>
      <c r="J652" s="178">
        <v>1025</v>
      </c>
      <c r="K652" s="240"/>
    </row>
    <row r="653" spans="1:11">
      <c r="A653" s="153" t="s">
        <v>643</v>
      </c>
      <c r="B653" s="130"/>
      <c r="C653" s="88" t="s">
        <v>59</v>
      </c>
      <c r="D653" s="89" t="s">
        <v>545</v>
      </c>
      <c r="E653" s="129" t="s">
        <v>647</v>
      </c>
      <c r="F653" s="106"/>
      <c r="G653" s="106"/>
      <c r="H653" s="117">
        <f t="shared" ref="H653:J655" si="282">H654</f>
        <v>0</v>
      </c>
      <c r="I653" s="117">
        <f t="shared" si="282"/>
        <v>290000</v>
      </c>
      <c r="J653" s="177">
        <f t="shared" si="282"/>
        <v>261021.59999999998</v>
      </c>
      <c r="K653" s="240"/>
    </row>
    <row r="654" spans="1:11" ht="25.5">
      <c r="A654" s="153" t="s">
        <v>644</v>
      </c>
      <c r="B654" s="130"/>
      <c r="C654" s="88" t="s">
        <v>59</v>
      </c>
      <c r="D654" s="89" t="s">
        <v>545</v>
      </c>
      <c r="E654" s="129" t="s">
        <v>648</v>
      </c>
      <c r="F654" s="106"/>
      <c r="G654" s="106"/>
      <c r="H654" s="117">
        <f t="shared" si="282"/>
        <v>0</v>
      </c>
      <c r="I654" s="117">
        <f t="shared" si="282"/>
        <v>290000</v>
      </c>
      <c r="J654" s="177">
        <f t="shared" si="282"/>
        <v>261021.59999999998</v>
      </c>
      <c r="K654" s="240"/>
    </row>
    <row r="655" spans="1:11">
      <c r="A655" s="197" t="s">
        <v>645</v>
      </c>
      <c r="B655" s="130"/>
      <c r="C655" s="94" t="s">
        <v>59</v>
      </c>
      <c r="D655" s="119" t="s">
        <v>545</v>
      </c>
      <c r="E655" s="129" t="s">
        <v>649</v>
      </c>
      <c r="F655" s="106"/>
      <c r="G655" s="106"/>
      <c r="H655" s="117">
        <f>H656</f>
        <v>0</v>
      </c>
      <c r="I655" s="117">
        <f t="shared" si="282"/>
        <v>290000</v>
      </c>
      <c r="J655" s="177">
        <f t="shared" si="282"/>
        <v>261021.59999999998</v>
      </c>
      <c r="K655" s="240"/>
    </row>
    <row r="656" spans="1:11">
      <c r="A656" s="163" t="s">
        <v>646</v>
      </c>
      <c r="B656" s="130"/>
      <c r="C656" s="94" t="s">
        <v>59</v>
      </c>
      <c r="D656" s="119" t="s">
        <v>545</v>
      </c>
      <c r="E656" s="142" t="s">
        <v>650</v>
      </c>
      <c r="F656" s="102"/>
      <c r="G656" s="102"/>
      <c r="H656" s="118">
        <f>H657</f>
        <v>0</v>
      </c>
      <c r="I656" s="118">
        <f>I657</f>
        <v>290000</v>
      </c>
      <c r="J656" s="178">
        <f>J657</f>
        <v>261021.59999999998</v>
      </c>
      <c r="K656" s="240"/>
    </row>
    <row r="657" spans="1:12">
      <c r="A657" s="155" t="s">
        <v>98</v>
      </c>
      <c r="B657" s="130"/>
      <c r="C657" s="94" t="s">
        <v>59</v>
      </c>
      <c r="D657" s="119" t="s">
        <v>545</v>
      </c>
      <c r="E657" s="142" t="s">
        <v>650</v>
      </c>
      <c r="F657" s="102">
        <v>400</v>
      </c>
      <c r="G657" s="102"/>
      <c r="H657" s="118">
        <f t="shared" ref="H657:J657" si="283">H658+H659</f>
        <v>0</v>
      </c>
      <c r="I657" s="118">
        <f t="shared" si="283"/>
        <v>290000</v>
      </c>
      <c r="J657" s="178">
        <f t="shared" si="283"/>
        <v>261021.59999999998</v>
      </c>
      <c r="K657" s="240"/>
    </row>
    <row r="658" spans="1:12">
      <c r="A658" s="155" t="s">
        <v>100</v>
      </c>
      <c r="B658" s="130"/>
      <c r="C658" s="94" t="s">
        <v>59</v>
      </c>
      <c r="D658" s="119" t="s">
        <v>545</v>
      </c>
      <c r="E658" s="142" t="s">
        <v>650</v>
      </c>
      <c r="F658" s="102">
        <v>410</v>
      </c>
      <c r="G658" s="102">
        <v>900302</v>
      </c>
      <c r="H658" s="118">
        <v>0</v>
      </c>
      <c r="I658" s="118">
        <v>288780</v>
      </c>
      <c r="J658" s="178">
        <v>259874.8</v>
      </c>
      <c r="K658" s="240"/>
    </row>
    <row r="659" spans="1:12">
      <c r="A659" s="155" t="s">
        <v>100</v>
      </c>
      <c r="B659" s="130"/>
      <c r="C659" s="94" t="s">
        <v>59</v>
      </c>
      <c r="D659" s="119" t="s">
        <v>545</v>
      </c>
      <c r="E659" s="142" t="s">
        <v>650</v>
      </c>
      <c r="F659" s="102">
        <v>410</v>
      </c>
      <c r="G659" s="102">
        <v>900100</v>
      </c>
      <c r="H659" s="118">
        <v>0</v>
      </c>
      <c r="I659" s="118">
        <v>1220</v>
      </c>
      <c r="J659" s="178">
        <v>1146.8</v>
      </c>
      <c r="K659" s="240"/>
      <c r="L659" s="221"/>
    </row>
    <row r="660" spans="1:12">
      <c r="A660" s="192" t="s">
        <v>131</v>
      </c>
      <c r="B660" s="130"/>
      <c r="C660" s="88" t="s">
        <v>59</v>
      </c>
      <c r="D660" s="89" t="s">
        <v>546</v>
      </c>
      <c r="E660" s="115"/>
      <c r="F660" s="102"/>
      <c r="G660" s="102"/>
      <c r="H660" s="117">
        <f>H661</f>
        <v>43528</v>
      </c>
      <c r="I660" s="117">
        <f t="shared" ref="I660:J660" si="284">I661</f>
        <v>43528</v>
      </c>
      <c r="J660" s="177">
        <f t="shared" si="284"/>
        <v>43528</v>
      </c>
      <c r="K660" s="240"/>
    </row>
    <row r="661" spans="1:12">
      <c r="A661" s="157" t="s">
        <v>366</v>
      </c>
      <c r="B661" s="130"/>
      <c r="C661" s="88" t="s">
        <v>59</v>
      </c>
      <c r="D661" s="89" t="s">
        <v>546</v>
      </c>
      <c r="E661" s="98" t="s">
        <v>187</v>
      </c>
      <c r="F661" s="102"/>
      <c r="G661" s="102"/>
      <c r="H661" s="117">
        <f>H662+H666</f>
        <v>43528</v>
      </c>
      <c r="I661" s="117">
        <f>I662+I666</f>
        <v>43528</v>
      </c>
      <c r="J661" s="177">
        <f>J662+J666</f>
        <v>43528</v>
      </c>
      <c r="K661" s="240"/>
    </row>
    <row r="662" spans="1:12">
      <c r="A662" s="157" t="s">
        <v>367</v>
      </c>
      <c r="B662" s="130"/>
      <c r="C662" s="88" t="s">
        <v>59</v>
      </c>
      <c r="D662" s="89" t="s">
        <v>546</v>
      </c>
      <c r="E662" s="98" t="s">
        <v>368</v>
      </c>
      <c r="F662" s="102"/>
      <c r="G662" s="102"/>
      <c r="H662" s="117">
        <f>H663</f>
        <v>355</v>
      </c>
      <c r="I662" s="117">
        <f t="shared" ref="I662:J664" si="285">I663</f>
        <v>355</v>
      </c>
      <c r="J662" s="177">
        <f t="shared" si="285"/>
        <v>355</v>
      </c>
      <c r="K662" s="240"/>
    </row>
    <row r="663" spans="1:12" ht="25.5">
      <c r="A663" s="169" t="s">
        <v>755</v>
      </c>
      <c r="B663" s="130"/>
      <c r="C663" s="94" t="s">
        <v>59</v>
      </c>
      <c r="D663" s="119" t="s">
        <v>546</v>
      </c>
      <c r="E663" s="115" t="s">
        <v>373</v>
      </c>
      <c r="F663" s="222"/>
      <c r="G663" s="222"/>
      <c r="H663" s="223">
        <f>H664</f>
        <v>355</v>
      </c>
      <c r="I663" s="223">
        <f t="shared" si="285"/>
        <v>355</v>
      </c>
      <c r="J663" s="249">
        <f t="shared" si="285"/>
        <v>355</v>
      </c>
      <c r="K663" s="240"/>
    </row>
    <row r="664" spans="1:12" ht="25.5">
      <c r="A664" s="155" t="s">
        <v>80</v>
      </c>
      <c r="B664" s="130"/>
      <c r="C664" s="94" t="s">
        <v>59</v>
      </c>
      <c r="D664" s="119" t="s">
        <v>546</v>
      </c>
      <c r="E664" s="115" t="s">
        <v>373</v>
      </c>
      <c r="F664" s="102" t="s">
        <v>81</v>
      </c>
      <c r="G664" s="102"/>
      <c r="H664" s="223">
        <f>H665</f>
        <v>355</v>
      </c>
      <c r="I664" s="223">
        <f t="shared" si="285"/>
        <v>355</v>
      </c>
      <c r="J664" s="249">
        <f t="shared" si="285"/>
        <v>355</v>
      </c>
      <c r="K664" s="240"/>
    </row>
    <row r="665" spans="1:12">
      <c r="A665" s="155" t="s">
        <v>82</v>
      </c>
      <c r="B665" s="130"/>
      <c r="C665" s="94" t="s">
        <v>59</v>
      </c>
      <c r="D665" s="119" t="s">
        <v>546</v>
      </c>
      <c r="E665" s="115" t="s">
        <v>373</v>
      </c>
      <c r="F665" s="102" t="s">
        <v>83</v>
      </c>
      <c r="G665" s="102">
        <v>900100</v>
      </c>
      <c r="H665" s="223">
        <v>355</v>
      </c>
      <c r="I665" s="223">
        <v>355</v>
      </c>
      <c r="J665" s="249">
        <v>355</v>
      </c>
      <c r="K665" s="240"/>
    </row>
    <row r="666" spans="1:12">
      <c r="A666" s="157" t="s">
        <v>374</v>
      </c>
      <c r="B666" s="130"/>
      <c r="C666" s="88" t="s">
        <v>59</v>
      </c>
      <c r="D666" s="89" t="s">
        <v>546</v>
      </c>
      <c r="E666" s="98" t="s">
        <v>190</v>
      </c>
      <c r="F666" s="108"/>
      <c r="G666" s="108"/>
      <c r="H666" s="117">
        <f t="shared" ref="H666:J667" si="286">H667</f>
        <v>43173</v>
      </c>
      <c r="I666" s="117">
        <f t="shared" si="286"/>
        <v>43173</v>
      </c>
      <c r="J666" s="177">
        <f t="shared" si="286"/>
        <v>43173</v>
      </c>
      <c r="K666" s="240"/>
    </row>
    <row r="667" spans="1:12">
      <c r="A667" s="157" t="s">
        <v>375</v>
      </c>
      <c r="B667" s="130"/>
      <c r="C667" s="88" t="s">
        <v>59</v>
      </c>
      <c r="D667" s="89" t="s">
        <v>546</v>
      </c>
      <c r="E667" s="98" t="s">
        <v>209</v>
      </c>
      <c r="F667" s="107"/>
      <c r="G667" s="107"/>
      <c r="H667" s="117">
        <f>H668</f>
        <v>43173</v>
      </c>
      <c r="I667" s="117">
        <f t="shared" si="286"/>
        <v>43173</v>
      </c>
      <c r="J667" s="177">
        <f t="shared" si="286"/>
        <v>43173</v>
      </c>
      <c r="K667" s="240"/>
    </row>
    <row r="668" spans="1:12" ht="25.5">
      <c r="A668" s="169" t="s">
        <v>376</v>
      </c>
      <c r="B668" s="130"/>
      <c r="C668" s="94" t="s">
        <v>59</v>
      </c>
      <c r="D668" s="119" t="s">
        <v>546</v>
      </c>
      <c r="E668" s="115" t="s">
        <v>377</v>
      </c>
      <c r="F668" s="101"/>
      <c r="G668" s="101"/>
      <c r="H668" s="118">
        <f t="shared" ref="H668:J669" si="287">H669</f>
        <v>43173</v>
      </c>
      <c r="I668" s="118">
        <f t="shared" si="287"/>
        <v>43173</v>
      </c>
      <c r="J668" s="178">
        <f t="shared" si="287"/>
        <v>43173</v>
      </c>
      <c r="K668" s="240"/>
    </row>
    <row r="669" spans="1:12" ht="25.5">
      <c r="A669" s="155" t="s">
        <v>80</v>
      </c>
      <c r="B669" s="130"/>
      <c r="C669" s="94" t="s">
        <v>59</v>
      </c>
      <c r="D669" s="119" t="s">
        <v>546</v>
      </c>
      <c r="E669" s="115" t="s">
        <v>377</v>
      </c>
      <c r="F669" s="102" t="s">
        <v>81</v>
      </c>
      <c r="G669" s="102"/>
      <c r="H669" s="118">
        <f t="shared" si="287"/>
        <v>43173</v>
      </c>
      <c r="I669" s="118">
        <f t="shared" si="287"/>
        <v>43173</v>
      </c>
      <c r="J669" s="178">
        <f t="shared" si="287"/>
        <v>43173</v>
      </c>
      <c r="K669" s="240"/>
    </row>
    <row r="670" spans="1:12">
      <c r="A670" s="155" t="s">
        <v>82</v>
      </c>
      <c r="B670" s="130"/>
      <c r="C670" s="94" t="s">
        <v>59</v>
      </c>
      <c r="D670" s="119" t="s">
        <v>546</v>
      </c>
      <c r="E670" s="115" t="s">
        <v>377</v>
      </c>
      <c r="F670" s="102" t="s">
        <v>83</v>
      </c>
      <c r="G670" s="102">
        <v>900100</v>
      </c>
      <c r="H670" s="118">
        <v>43173</v>
      </c>
      <c r="I670" s="118">
        <v>43173</v>
      </c>
      <c r="J670" s="178">
        <v>43173</v>
      </c>
      <c r="K670" s="240"/>
    </row>
    <row r="671" spans="1:12">
      <c r="A671" s="227" t="s">
        <v>865</v>
      </c>
      <c r="B671" s="130"/>
      <c r="C671" s="88" t="s">
        <v>59</v>
      </c>
      <c r="D671" s="234" t="s">
        <v>868</v>
      </c>
      <c r="E671" s="231"/>
      <c r="F671" s="230"/>
      <c r="G671" s="230"/>
      <c r="H671" s="233">
        <f>H672</f>
        <v>16759.099999999999</v>
      </c>
      <c r="I671" s="233">
        <f t="shared" ref="I671:J671" si="288">I672</f>
        <v>12859.1</v>
      </c>
      <c r="J671" s="248">
        <f t="shared" si="288"/>
        <v>12659.1</v>
      </c>
      <c r="K671" s="240"/>
    </row>
    <row r="672" spans="1:12">
      <c r="A672" s="227" t="s">
        <v>866</v>
      </c>
      <c r="B672" s="130"/>
      <c r="C672" s="88" t="s">
        <v>59</v>
      </c>
      <c r="D672" s="234" t="s">
        <v>869</v>
      </c>
      <c r="E672" s="231"/>
      <c r="F672" s="230"/>
      <c r="G672" s="230"/>
      <c r="H672" s="233">
        <f>H673+H681</f>
        <v>16759.099999999999</v>
      </c>
      <c r="I672" s="233">
        <f t="shared" ref="I672:J672" si="289">I673+I681</f>
        <v>12859.1</v>
      </c>
      <c r="J672" s="248">
        <f t="shared" si="289"/>
        <v>12659.1</v>
      </c>
      <c r="K672" s="240"/>
    </row>
    <row r="673" spans="1:11">
      <c r="A673" s="227" t="s">
        <v>867</v>
      </c>
      <c r="B673" s="130"/>
      <c r="C673" s="88" t="s">
        <v>59</v>
      </c>
      <c r="D673" s="234" t="s">
        <v>869</v>
      </c>
      <c r="E673" s="229" t="s">
        <v>197</v>
      </c>
      <c r="F673" s="230"/>
      <c r="G673" s="230"/>
      <c r="H673" s="233">
        <f>H674</f>
        <v>8509.1</v>
      </c>
      <c r="I673" s="233">
        <f t="shared" ref="I673:J675" si="290">I674</f>
        <v>8109.1</v>
      </c>
      <c r="J673" s="248">
        <f t="shared" si="290"/>
        <v>8109.1</v>
      </c>
      <c r="K673" s="240"/>
    </row>
    <row r="674" spans="1:11">
      <c r="A674" s="227" t="s">
        <v>236</v>
      </c>
      <c r="B674" s="130"/>
      <c r="C674" s="88" t="s">
        <v>59</v>
      </c>
      <c r="D674" s="234" t="s">
        <v>869</v>
      </c>
      <c r="E674" s="229" t="s">
        <v>215</v>
      </c>
      <c r="F674" s="230"/>
      <c r="G674" s="230"/>
      <c r="H674" s="233">
        <f>H675</f>
        <v>8509.1</v>
      </c>
      <c r="I674" s="233">
        <f t="shared" si="290"/>
        <v>8109.1</v>
      </c>
      <c r="J674" s="248">
        <f t="shared" si="290"/>
        <v>8109.1</v>
      </c>
      <c r="K674" s="240"/>
    </row>
    <row r="675" spans="1:11" ht="24">
      <c r="A675" s="227" t="s">
        <v>237</v>
      </c>
      <c r="B675" s="130"/>
      <c r="C675" s="88" t="s">
        <v>59</v>
      </c>
      <c r="D675" s="234" t="s">
        <v>869</v>
      </c>
      <c r="E675" s="229" t="s">
        <v>216</v>
      </c>
      <c r="F675" s="230"/>
      <c r="G675" s="230"/>
      <c r="H675" s="233">
        <f>H676</f>
        <v>8509.1</v>
      </c>
      <c r="I675" s="233">
        <f t="shared" si="290"/>
        <v>8109.1</v>
      </c>
      <c r="J675" s="248">
        <f t="shared" si="290"/>
        <v>8109.1</v>
      </c>
      <c r="K675" s="240"/>
    </row>
    <row r="676" spans="1:11" ht="25.5">
      <c r="A676" s="160" t="s">
        <v>469</v>
      </c>
      <c r="B676" s="130"/>
      <c r="C676" s="94" t="s">
        <v>59</v>
      </c>
      <c r="D676" s="235" t="s">
        <v>869</v>
      </c>
      <c r="E676" s="76" t="s">
        <v>471</v>
      </c>
      <c r="F676" s="101"/>
      <c r="G676" s="101"/>
      <c r="H676" s="225">
        <f>H677+H679</f>
        <v>8509.1</v>
      </c>
      <c r="I676" s="225">
        <f t="shared" ref="I676:J676" si="291">I677+I679</f>
        <v>8109.1</v>
      </c>
      <c r="J676" s="236">
        <f t="shared" si="291"/>
        <v>8109.1</v>
      </c>
      <c r="K676" s="240"/>
    </row>
    <row r="677" spans="1:11" ht="38.25">
      <c r="A677" s="155" t="s">
        <v>63</v>
      </c>
      <c r="B677" s="130"/>
      <c r="C677" s="94" t="s">
        <v>59</v>
      </c>
      <c r="D677" s="235" t="s">
        <v>869</v>
      </c>
      <c r="E677" s="76" t="s">
        <v>471</v>
      </c>
      <c r="F677" s="102" t="s">
        <v>64</v>
      </c>
      <c r="G677" s="102"/>
      <c r="H677" s="225">
        <f>H678</f>
        <v>8109.1</v>
      </c>
      <c r="I677" s="225">
        <f t="shared" ref="I677:J677" si="292">I678</f>
        <v>8109.1</v>
      </c>
      <c r="J677" s="236">
        <f t="shared" si="292"/>
        <v>8109.1</v>
      </c>
      <c r="K677" s="240"/>
    </row>
    <row r="678" spans="1:11">
      <c r="A678" s="155" t="s">
        <v>78</v>
      </c>
      <c r="B678" s="130"/>
      <c r="C678" s="94" t="s">
        <v>59</v>
      </c>
      <c r="D678" s="235" t="s">
        <v>869</v>
      </c>
      <c r="E678" s="76" t="s">
        <v>471</v>
      </c>
      <c r="F678" s="102" t="s">
        <v>79</v>
      </c>
      <c r="G678" s="102">
        <v>900100</v>
      </c>
      <c r="H678" s="225">
        <v>8109.1</v>
      </c>
      <c r="I678" s="225">
        <v>8109.1</v>
      </c>
      <c r="J678" s="236">
        <v>8109.1</v>
      </c>
      <c r="K678" s="240"/>
    </row>
    <row r="679" spans="1:11">
      <c r="A679" s="155" t="s">
        <v>68</v>
      </c>
      <c r="B679" s="130"/>
      <c r="C679" s="94" t="s">
        <v>59</v>
      </c>
      <c r="D679" s="235" t="s">
        <v>869</v>
      </c>
      <c r="E679" s="76" t="s">
        <v>471</v>
      </c>
      <c r="F679" s="102" t="s">
        <v>69</v>
      </c>
      <c r="G679" s="102"/>
      <c r="H679" s="225">
        <f>H680</f>
        <v>400</v>
      </c>
      <c r="I679" s="225">
        <f t="shared" ref="I679:J679" si="293">I680</f>
        <v>0</v>
      </c>
      <c r="J679" s="236">
        <f t="shared" si="293"/>
        <v>0</v>
      </c>
      <c r="K679" s="240"/>
    </row>
    <row r="680" spans="1:11" ht="25.5">
      <c r="A680" s="155" t="s">
        <v>70</v>
      </c>
      <c r="B680" s="130"/>
      <c r="C680" s="94" t="s">
        <v>59</v>
      </c>
      <c r="D680" s="235" t="s">
        <v>869</v>
      </c>
      <c r="E680" s="76" t="s">
        <v>471</v>
      </c>
      <c r="F680" s="102" t="s">
        <v>71</v>
      </c>
      <c r="G680" s="102">
        <v>900100</v>
      </c>
      <c r="H680" s="225">
        <v>400</v>
      </c>
      <c r="I680" s="225">
        <v>0</v>
      </c>
      <c r="J680" s="236">
        <v>0</v>
      </c>
      <c r="K680" s="240"/>
    </row>
    <row r="681" spans="1:11" ht="25.5">
      <c r="A681" s="157" t="s">
        <v>263</v>
      </c>
      <c r="B681" s="127"/>
      <c r="C681" s="85" t="s">
        <v>59</v>
      </c>
      <c r="D681" s="234" t="s">
        <v>869</v>
      </c>
      <c r="E681" s="98" t="s">
        <v>177</v>
      </c>
      <c r="F681" s="107"/>
      <c r="G681" s="107"/>
      <c r="H681" s="117">
        <f>H682</f>
        <v>8250</v>
      </c>
      <c r="I681" s="117">
        <f t="shared" ref="I681:J681" si="294">I682</f>
        <v>4750</v>
      </c>
      <c r="J681" s="177">
        <f t="shared" si="294"/>
        <v>4550</v>
      </c>
      <c r="K681" s="240"/>
    </row>
    <row r="682" spans="1:11" ht="38.25">
      <c r="A682" s="157" t="s">
        <v>264</v>
      </c>
      <c r="B682" s="122"/>
      <c r="C682" s="88" t="s">
        <v>59</v>
      </c>
      <c r="D682" s="234" t="s">
        <v>869</v>
      </c>
      <c r="E682" s="98" t="s">
        <v>178</v>
      </c>
      <c r="F682" s="107"/>
      <c r="G682" s="107"/>
      <c r="H682" s="117">
        <f>H683+H699</f>
        <v>8250</v>
      </c>
      <c r="I682" s="117">
        <f>I683+I699</f>
        <v>4750</v>
      </c>
      <c r="J682" s="177">
        <f>J683+J699</f>
        <v>4550</v>
      </c>
      <c r="K682" s="240"/>
    </row>
    <row r="683" spans="1:11" ht="25.5">
      <c r="A683" s="168" t="s">
        <v>265</v>
      </c>
      <c r="B683" s="123"/>
      <c r="C683" s="78" t="s">
        <v>59</v>
      </c>
      <c r="D683" s="234" t="s">
        <v>869</v>
      </c>
      <c r="E683" s="98" t="s">
        <v>179</v>
      </c>
      <c r="F683" s="116"/>
      <c r="G683" s="116"/>
      <c r="H683" s="117">
        <f>H684+H690+H693+H696+H687</f>
        <v>8190</v>
      </c>
      <c r="I683" s="117">
        <f t="shared" ref="I683:J683" si="295">I684+I690+I693+I696+I687</f>
        <v>4690</v>
      </c>
      <c r="J683" s="177">
        <f t="shared" si="295"/>
        <v>4490</v>
      </c>
      <c r="K683" s="240"/>
    </row>
    <row r="684" spans="1:11" ht="102">
      <c r="A684" s="169" t="s">
        <v>266</v>
      </c>
      <c r="B684" s="124"/>
      <c r="C684" s="90" t="s">
        <v>59</v>
      </c>
      <c r="D684" s="235" t="s">
        <v>869</v>
      </c>
      <c r="E684" s="76" t="s">
        <v>293</v>
      </c>
      <c r="F684" s="111"/>
      <c r="G684" s="111"/>
      <c r="H684" s="118">
        <f>H685</f>
        <v>4138</v>
      </c>
      <c r="I684" s="118">
        <f t="shared" ref="I684:J685" si="296">I685</f>
        <v>2638</v>
      </c>
      <c r="J684" s="178">
        <f t="shared" si="296"/>
        <v>2638</v>
      </c>
      <c r="K684" s="240"/>
    </row>
    <row r="685" spans="1:11">
      <c r="A685" s="155" t="s">
        <v>68</v>
      </c>
      <c r="B685" s="125"/>
      <c r="C685" s="104" t="s">
        <v>59</v>
      </c>
      <c r="D685" s="235" t="s">
        <v>869</v>
      </c>
      <c r="E685" s="76" t="s">
        <v>293</v>
      </c>
      <c r="F685" s="102" t="s">
        <v>69</v>
      </c>
      <c r="G685" s="102"/>
      <c r="H685" s="118">
        <f>H686</f>
        <v>4138</v>
      </c>
      <c r="I685" s="118">
        <f t="shared" si="296"/>
        <v>2638</v>
      </c>
      <c r="J685" s="178">
        <f t="shared" si="296"/>
        <v>2638</v>
      </c>
      <c r="K685" s="240"/>
    </row>
    <row r="686" spans="1:11" ht="25.5">
      <c r="A686" s="155" t="s">
        <v>70</v>
      </c>
      <c r="B686" s="126"/>
      <c r="C686" s="82" t="s">
        <v>59</v>
      </c>
      <c r="D686" s="235" t="s">
        <v>869</v>
      </c>
      <c r="E686" s="76" t="s">
        <v>293</v>
      </c>
      <c r="F686" s="102" t="s">
        <v>71</v>
      </c>
      <c r="G686" s="102">
        <v>900100</v>
      </c>
      <c r="H686" s="118">
        <v>4138</v>
      </c>
      <c r="I686" s="118">
        <v>2638</v>
      </c>
      <c r="J686" s="178">
        <v>2638</v>
      </c>
      <c r="K686" s="240"/>
    </row>
    <row r="687" spans="1:11" ht="114.75">
      <c r="A687" s="169" t="s">
        <v>267</v>
      </c>
      <c r="B687" s="127"/>
      <c r="C687" s="84" t="s">
        <v>59</v>
      </c>
      <c r="D687" s="235" t="s">
        <v>869</v>
      </c>
      <c r="E687" s="76" t="s">
        <v>294</v>
      </c>
      <c r="F687" s="111"/>
      <c r="G687" s="111"/>
      <c r="H687" s="118">
        <f>H688</f>
        <v>2200</v>
      </c>
      <c r="I687" s="118">
        <f t="shared" ref="I687:J688" si="297">I688</f>
        <v>1200</v>
      </c>
      <c r="J687" s="178">
        <f t="shared" si="297"/>
        <v>1000</v>
      </c>
      <c r="K687" s="240"/>
    </row>
    <row r="688" spans="1:11">
      <c r="A688" s="155" t="s">
        <v>68</v>
      </c>
      <c r="B688" s="127"/>
      <c r="C688" s="84" t="s">
        <v>59</v>
      </c>
      <c r="D688" s="235" t="s">
        <v>869</v>
      </c>
      <c r="E688" s="76" t="s">
        <v>294</v>
      </c>
      <c r="F688" s="102" t="s">
        <v>69</v>
      </c>
      <c r="G688" s="102"/>
      <c r="H688" s="118">
        <f>H689</f>
        <v>2200</v>
      </c>
      <c r="I688" s="118">
        <f t="shared" si="297"/>
        <v>1200</v>
      </c>
      <c r="J688" s="178">
        <f t="shared" si="297"/>
        <v>1000</v>
      </c>
      <c r="K688" s="240"/>
    </row>
    <row r="689" spans="1:11" ht="25.5">
      <c r="A689" s="155" t="s">
        <v>70</v>
      </c>
      <c r="B689" s="123"/>
      <c r="C689" s="99" t="s">
        <v>59</v>
      </c>
      <c r="D689" s="235" t="s">
        <v>869</v>
      </c>
      <c r="E689" s="76" t="s">
        <v>294</v>
      </c>
      <c r="F689" s="102" t="s">
        <v>71</v>
      </c>
      <c r="G689" s="102">
        <v>900100</v>
      </c>
      <c r="H689" s="118">
        <v>2200</v>
      </c>
      <c r="I689" s="118">
        <v>1200</v>
      </c>
      <c r="J689" s="178">
        <v>1000</v>
      </c>
      <c r="K689" s="240"/>
    </row>
    <row r="690" spans="1:11" ht="114.75">
      <c r="A690" s="169" t="s">
        <v>268</v>
      </c>
      <c r="B690" s="124"/>
      <c r="C690" s="90" t="s">
        <v>59</v>
      </c>
      <c r="D690" s="235" t="s">
        <v>869</v>
      </c>
      <c r="E690" s="76" t="s">
        <v>295</v>
      </c>
      <c r="F690" s="111"/>
      <c r="G690" s="111"/>
      <c r="H690" s="118">
        <f>H691</f>
        <v>299</v>
      </c>
      <c r="I690" s="118">
        <f t="shared" ref="I690:J691" si="298">I691</f>
        <v>299</v>
      </c>
      <c r="J690" s="178">
        <f t="shared" si="298"/>
        <v>299</v>
      </c>
      <c r="K690" s="240"/>
    </row>
    <row r="691" spans="1:11">
      <c r="A691" s="155" t="s">
        <v>68</v>
      </c>
      <c r="B691" s="125"/>
      <c r="C691" s="104" t="s">
        <v>59</v>
      </c>
      <c r="D691" s="235" t="s">
        <v>869</v>
      </c>
      <c r="E691" s="76" t="s">
        <v>295</v>
      </c>
      <c r="F691" s="102" t="s">
        <v>69</v>
      </c>
      <c r="G691" s="102"/>
      <c r="H691" s="118">
        <f>H692</f>
        <v>299</v>
      </c>
      <c r="I691" s="118">
        <f t="shared" si="298"/>
        <v>299</v>
      </c>
      <c r="J691" s="178">
        <f t="shared" si="298"/>
        <v>299</v>
      </c>
      <c r="K691" s="240"/>
    </row>
    <row r="692" spans="1:11" ht="25.5">
      <c r="A692" s="155" t="s">
        <v>70</v>
      </c>
      <c r="B692" s="126"/>
      <c r="C692" s="82" t="s">
        <v>59</v>
      </c>
      <c r="D692" s="235" t="s">
        <v>869</v>
      </c>
      <c r="E692" s="76" t="s">
        <v>295</v>
      </c>
      <c r="F692" s="102" t="s">
        <v>71</v>
      </c>
      <c r="G692" s="102">
        <v>900100</v>
      </c>
      <c r="H692" s="118">
        <v>299</v>
      </c>
      <c r="I692" s="118">
        <v>299</v>
      </c>
      <c r="J692" s="178">
        <v>299</v>
      </c>
      <c r="K692" s="240"/>
    </row>
    <row r="693" spans="1:11" ht="127.5">
      <c r="A693" s="169" t="s">
        <v>269</v>
      </c>
      <c r="B693" s="127"/>
      <c r="C693" s="84" t="s">
        <v>59</v>
      </c>
      <c r="D693" s="235" t="s">
        <v>869</v>
      </c>
      <c r="E693" s="76" t="s">
        <v>296</v>
      </c>
      <c r="F693" s="111"/>
      <c r="G693" s="111"/>
      <c r="H693" s="118">
        <f>H694</f>
        <v>1550</v>
      </c>
      <c r="I693" s="118">
        <f t="shared" ref="I693:J694" si="299">I694</f>
        <v>550</v>
      </c>
      <c r="J693" s="178">
        <f t="shared" si="299"/>
        <v>550</v>
      </c>
      <c r="K693" s="240"/>
    </row>
    <row r="694" spans="1:11">
      <c r="A694" s="155" t="s">
        <v>68</v>
      </c>
      <c r="B694" s="127"/>
      <c r="C694" s="84" t="s">
        <v>59</v>
      </c>
      <c r="D694" s="235" t="s">
        <v>869</v>
      </c>
      <c r="E694" s="76" t="s">
        <v>296</v>
      </c>
      <c r="F694" s="102" t="s">
        <v>69</v>
      </c>
      <c r="G694" s="102"/>
      <c r="H694" s="118">
        <f>H695</f>
        <v>1550</v>
      </c>
      <c r="I694" s="118">
        <f t="shared" si="299"/>
        <v>550</v>
      </c>
      <c r="J694" s="178">
        <f t="shared" si="299"/>
        <v>550</v>
      </c>
      <c r="K694" s="240"/>
    </row>
    <row r="695" spans="1:11" ht="25.5">
      <c r="A695" s="155" t="s">
        <v>70</v>
      </c>
      <c r="B695" s="122"/>
      <c r="C695" s="94" t="s">
        <v>59</v>
      </c>
      <c r="D695" s="235" t="s">
        <v>869</v>
      </c>
      <c r="E695" s="76" t="s">
        <v>296</v>
      </c>
      <c r="F695" s="102" t="s">
        <v>71</v>
      </c>
      <c r="G695" s="102">
        <v>900100</v>
      </c>
      <c r="H695" s="118">
        <v>1550</v>
      </c>
      <c r="I695" s="118">
        <v>550</v>
      </c>
      <c r="J695" s="178">
        <v>550</v>
      </c>
      <c r="K695" s="240"/>
    </row>
    <row r="696" spans="1:11" ht="140.25">
      <c r="A696" s="169" t="s">
        <v>270</v>
      </c>
      <c r="B696" s="122"/>
      <c r="C696" s="94" t="s">
        <v>59</v>
      </c>
      <c r="D696" s="235" t="s">
        <v>869</v>
      </c>
      <c r="E696" s="76" t="s">
        <v>297</v>
      </c>
      <c r="F696" s="111"/>
      <c r="G696" s="111"/>
      <c r="H696" s="118">
        <f>H697</f>
        <v>3</v>
      </c>
      <c r="I696" s="118">
        <f t="shared" ref="I696:J697" si="300">I697</f>
        <v>3</v>
      </c>
      <c r="J696" s="178">
        <f t="shared" si="300"/>
        <v>3</v>
      </c>
      <c r="K696" s="240"/>
    </row>
    <row r="697" spans="1:11">
      <c r="A697" s="155" t="s">
        <v>68</v>
      </c>
      <c r="B697" s="122"/>
      <c r="C697" s="94" t="s">
        <v>59</v>
      </c>
      <c r="D697" s="235" t="s">
        <v>869</v>
      </c>
      <c r="E697" s="76" t="s">
        <v>297</v>
      </c>
      <c r="F697" s="102" t="s">
        <v>69</v>
      </c>
      <c r="G697" s="102"/>
      <c r="H697" s="118">
        <f>H698</f>
        <v>3</v>
      </c>
      <c r="I697" s="118">
        <f t="shared" si="300"/>
        <v>3</v>
      </c>
      <c r="J697" s="178">
        <f t="shared" si="300"/>
        <v>3</v>
      </c>
      <c r="K697" s="240"/>
    </row>
    <row r="698" spans="1:11" ht="25.5">
      <c r="A698" s="155" t="s">
        <v>70</v>
      </c>
      <c r="B698" s="122"/>
      <c r="C698" s="94" t="s">
        <v>59</v>
      </c>
      <c r="D698" s="235" t="s">
        <v>869</v>
      </c>
      <c r="E698" s="76" t="s">
        <v>297</v>
      </c>
      <c r="F698" s="102" t="s">
        <v>71</v>
      </c>
      <c r="G698" s="102">
        <v>900100</v>
      </c>
      <c r="H698" s="118">
        <v>3</v>
      </c>
      <c r="I698" s="118">
        <v>3</v>
      </c>
      <c r="J698" s="178">
        <v>3</v>
      </c>
      <c r="K698" s="240"/>
    </row>
    <row r="699" spans="1:11" ht="51">
      <c r="A699" s="170" t="s">
        <v>465</v>
      </c>
      <c r="B699" s="122"/>
      <c r="C699" s="85" t="s">
        <v>59</v>
      </c>
      <c r="D699" s="234" t="s">
        <v>869</v>
      </c>
      <c r="E699" s="98" t="s">
        <v>180</v>
      </c>
      <c r="F699" s="102"/>
      <c r="G699" s="102"/>
      <c r="H699" s="118">
        <f>H703+H700</f>
        <v>60</v>
      </c>
      <c r="I699" s="118">
        <f t="shared" ref="I699:J699" si="301">I703+I700</f>
        <v>60</v>
      </c>
      <c r="J699" s="178">
        <f t="shared" si="301"/>
        <v>60</v>
      </c>
      <c r="K699" s="240"/>
    </row>
    <row r="700" spans="1:11" ht="102">
      <c r="A700" s="169" t="s">
        <v>271</v>
      </c>
      <c r="B700" s="122"/>
      <c r="C700" s="84" t="s">
        <v>59</v>
      </c>
      <c r="D700" s="235" t="s">
        <v>869</v>
      </c>
      <c r="E700" s="76" t="s">
        <v>707</v>
      </c>
      <c r="F700" s="111"/>
      <c r="G700" s="111"/>
      <c r="H700" s="118">
        <f>H701</f>
        <v>30</v>
      </c>
      <c r="I700" s="118">
        <f t="shared" ref="I700:J701" si="302">I701</f>
        <v>30</v>
      </c>
      <c r="J700" s="178">
        <f t="shared" si="302"/>
        <v>30</v>
      </c>
      <c r="K700" s="240"/>
    </row>
    <row r="701" spans="1:11">
      <c r="A701" s="155" t="s">
        <v>68</v>
      </c>
      <c r="B701" s="122"/>
      <c r="C701" s="84" t="s">
        <v>59</v>
      </c>
      <c r="D701" s="235" t="s">
        <v>869</v>
      </c>
      <c r="E701" s="76" t="s">
        <v>707</v>
      </c>
      <c r="F701" s="102" t="s">
        <v>69</v>
      </c>
      <c r="G701" s="102"/>
      <c r="H701" s="118">
        <f>H702</f>
        <v>30</v>
      </c>
      <c r="I701" s="118">
        <f t="shared" si="302"/>
        <v>30</v>
      </c>
      <c r="J701" s="178">
        <f t="shared" si="302"/>
        <v>30</v>
      </c>
      <c r="K701" s="240"/>
    </row>
    <row r="702" spans="1:11" ht="25.5">
      <c r="A702" s="155" t="s">
        <v>70</v>
      </c>
      <c r="B702" s="122"/>
      <c r="C702" s="84" t="s">
        <v>59</v>
      </c>
      <c r="D702" s="235" t="s">
        <v>869</v>
      </c>
      <c r="E702" s="76" t="s">
        <v>707</v>
      </c>
      <c r="F702" s="102" t="s">
        <v>71</v>
      </c>
      <c r="G702" s="102">
        <v>900100</v>
      </c>
      <c r="H702" s="118">
        <v>30</v>
      </c>
      <c r="I702" s="118">
        <v>30</v>
      </c>
      <c r="J702" s="178">
        <v>30</v>
      </c>
      <c r="K702" s="240"/>
    </row>
    <row r="703" spans="1:11" ht="89.25">
      <c r="A703" s="155" t="s">
        <v>466</v>
      </c>
      <c r="B703" s="122"/>
      <c r="C703" s="84" t="s">
        <v>59</v>
      </c>
      <c r="D703" s="235" t="s">
        <v>869</v>
      </c>
      <c r="E703" s="115" t="s">
        <v>464</v>
      </c>
      <c r="F703" s="102"/>
      <c r="G703" s="102"/>
      <c r="H703" s="118">
        <f t="shared" ref="H703:J704" si="303">H704</f>
        <v>30</v>
      </c>
      <c r="I703" s="118">
        <f t="shared" si="303"/>
        <v>30</v>
      </c>
      <c r="J703" s="178">
        <f t="shared" si="303"/>
        <v>30</v>
      </c>
      <c r="K703" s="240"/>
    </row>
    <row r="704" spans="1:11">
      <c r="A704" s="155" t="s">
        <v>68</v>
      </c>
      <c r="B704" s="122"/>
      <c r="C704" s="84" t="s">
        <v>59</v>
      </c>
      <c r="D704" s="235" t="s">
        <v>869</v>
      </c>
      <c r="E704" s="115" t="s">
        <v>464</v>
      </c>
      <c r="F704" s="102" t="s">
        <v>69</v>
      </c>
      <c r="G704" s="102"/>
      <c r="H704" s="118">
        <f t="shared" si="303"/>
        <v>30</v>
      </c>
      <c r="I704" s="118">
        <f t="shared" si="303"/>
        <v>30</v>
      </c>
      <c r="J704" s="178">
        <f t="shared" si="303"/>
        <v>30</v>
      </c>
      <c r="K704" s="240"/>
    </row>
    <row r="705" spans="1:11" ht="25.5">
      <c r="A705" s="155" t="s">
        <v>70</v>
      </c>
      <c r="B705" s="122"/>
      <c r="C705" s="84" t="s">
        <v>59</v>
      </c>
      <c r="D705" s="235" t="s">
        <v>869</v>
      </c>
      <c r="E705" s="115" t="s">
        <v>464</v>
      </c>
      <c r="F705" s="102" t="s">
        <v>71</v>
      </c>
      <c r="G705" s="102">
        <v>900100</v>
      </c>
      <c r="H705" s="118">
        <v>30</v>
      </c>
      <c r="I705" s="118">
        <v>30</v>
      </c>
      <c r="J705" s="178">
        <v>30</v>
      </c>
      <c r="K705" s="240"/>
    </row>
    <row r="706" spans="1:11">
      <c r="A706" s="149" t="s">
        <v>132</v>
      </c>
      <c r="B706" s="127"/>
      <c r="C706" s="85">
        <v>902</v>
      </c>
      <c r="D706" s="83"/>
      <c r="E706" s="96"/>
      <c r="F706" s="85"/>
      <c r="G706" s="85"/>
      <c r="H706" s="117">
        <f>H707+H736+H748+H768</f>
        <v>84590.1</v>
      </c>
      <c r="I706" s="117">
        <f>I707+I736+I748+I768</f>
        <v>61691.199999999997</v>
      </c>
      <c r="J706" s="177">
        <f>J707+J736+J748+J768</f>
        <v>66175.199999999997</v>
      </c>
      <c r="K706" s="240"/>
    </row>
    <row r="707" spans="1:11">
      <c r="A707" s="150" t="s">
        <v>60</v>
      </c>
      <c r="B707" s="127"/>
      <c r="C707" s="85">
        <v>902</v>
      </c>
      <c r="D707" s="83" t="s">
        <v>651</v>
      </c>
      <c r="E707" s="96"/>
      <c r="F707" s="85"/>
      <c r="G707" s="85"/>
      <c r="H707" s="117">
        <f>H708</f>
        <v>31275.8</v>
      </c>
      <c r="I707" s="117">
        <f t="shared" ref="I707:J709" si="304">I708</f>
        <v>31360.2</v>
      </c>
      <c r="J707" s="177">
        <f t="shared" si="304"/>
        <v>31260.2</v>
      </c>
      <c r="K707" s="240"/>
    </row>
    <row r="708" spans="1:11">
      <c r="A708" s="192" t="s">
        <v>77</v>
      </c>
      <c r="B708" s="127"/>
      <c r="C708" s="85">
        <v>902</v>
      </c>
      <c r="D708" s="83" t="s">
        <v>467</v>
      </c>
      <c r="E708" s="82"/>
      <c r="F708" s="84"/>
      <c r="G708" s="84"/>
      <c r="H708" s="117">
        <f>H709+H732</f>
        <v>31275.8</v>
      </c>
      <c r="I708" s="117">
        <f t="shared" ref="I708:J708" si="305">I709+I732</f>
        <v>31360.2</v>
      </c>
      <c r="J708" s="177">
        <f t="shared" si="305"/>
        <v>31260.2</v>
      </c>
      <c r="K708" s="240"/>
    </row>
    <row r="709" spans="1:11">
      <c r="A709" s="152" t="s">
        <v>235</v>
      </c>
      <c r="B709" s="127"/>
      <c r="C709" s="85">
        <v>902</v>
      </c>
      <c r="D709" s="83" t="s">
        <v>467</v>
      </c>
      <c r="E709" s="98" t="s">
        <v>197</v>
      </c>
      <c r="F709" s="110"/>
      <c r="G709" s="110"/>
      <c r="H709" s="117">
        <f>H710</f>
        <v>30820.799999999999</v>
      </c>
      <c r="I709" s="117">
        <f t="shared" si="304"/>
        <v>31360.2</v>
      </c>
      <c r="J709" s="177">
        <f t="shared" si="304"/>
        <v>31260.2</v>
      </c>
      <c r="K709" s="240"/>
    </row>
    <row r="710" spans="1:11">
      <c r="A710" s="152" t="s">
        <v>555</v>
      </c>
      <c r="B710" s="127"/>
      <c r="C710" s="85">
        <v>902</v>
      </c>
      <c r="D710" s="83" t="s">
        <v>467</v>
      </c>
      <c r="E710" s="98" t="s">
        <v>560</v>
      </c>
      <c r="F710" s="108"/>
      <c r="G710" s="108"/>
      <c r="H710" s="117">
        <f>H711++H715+H724</f>
        <v>30820.799999999999</v>
      </c>
      <c r="I710" s="117">
        <f>I711++I715+I724</f>
        <v>31360.2</v>
      </c>
      <c r="J710" s="177">
        <f>J711++J715+J724</f>
        <v>31260.2</v>
      </c>
      <c r="K710" s="240"/>
    </row>
    <row r="711" spans="1:11" ht="25.5">
      <c r="A711" s="167" t="s">
        <v>556</v>
      </c>
      <c r="B711" s="127"/>
      <c r="C711" s="85">
        <v>902</v>
      </c>
      <c r="D711" s="83" t="s">
        <v>467</v>
      </c>
      <c r="E711" s="98" t="s">
        <v>586</v>
      </c>
      <c r="F711" s="107"/>
      <c r="G711" s="107"/>
      <c r="H711" s="117">
        <f>H712</f>
        <v>2250</v>
      </c>
      <c r="I711" s="117">
        <f t="shared" ref="I711:J711" si="306">I712</f>
        <v>1450</v>
      </c>
      <c r="J711" s="177">
        <f t="shared" si="306"/>
        <v>1350</v>
      </c>
      <c r="K711" s="240"/>
    </row>
    <row r="712" spans="1:11" ht="51">
      <c r="A712" s="160" t="s">
        <v>557</v>
      </c>
      <c r="B712" s="127"/>
      <c r="C712" s="84">
        <v>902</v>
      </c>
      <c r="D712" s="76" t="s">
        <v>467</v>
      </c>
      <c r="E712" s="115" t="s">
        <v>558</v>
      </c>
      <c r="F712" s="101"/>
      <c r="G712" s="101"/>
      <c r="H712" s="118">
        <f t="shared" ref="H712:J713" si="307">H713</f>
        <v>2250</v>
      </c>
      <c r="I712" s="118">
        <f t="shared" si="307"/>
        <v>1450</v>
      </c>
      <c r="J712" s="178">
        <f t="shared" si="307"/>
        <v>1350</v>
      </c>
      <c r="K712" s="240"/>
    </row>
    <row r="713" spans="1:11">
      <c r="A713" s="155" t="s">
        <v>68</v>
      </c>
      <c r="B713" s="127"/>
      <c r="C713" s="84">
        <v>902</v>
      </c>
      <c r="D713" s="76" t="s">
        <v>467</v>
      </c>
      <c r="E713" s="115" t="s">
        <v>558</v>
      </c>
      <c r="F713" s="102" t="s">
        <v>69</v>
      </c>
      <c r="G713" s="102"/>
      <c r="H713" s="118">
        <f t="shared" si="307"/>
        <v>2250</v>
      </c>
      <c r="I713" s="118">
        <f t="shared" si="307"/>
        <v>1450</v>
      </c>
      <c r="J713" s="178">
        <f t="shared" si="307"/>
        <v>1350</v>
      </c>
      <c r="K713" s="240"/>
    </row>
    <row r="714" spans="1:11" ht="25.5">
      <c r="A714" s="155" t="s">
        <v>70</v>
      </c>
      <c r="B714" s="127"/>
      <c r="C714" s="84">
        <v>902</v>
      </c>
      <c r="D714" s="76" t="s">
        <v>467</v>
      </c>
      <c r="E714" s="115" t="s">
        <v>558</v>
      </c>
      <c r="F714" s="102" t="s">
        <v>71</v>
      </c>
      <c r="G714" s="102">
        <v>900100</v>
      </c>
      <c r="H714" s="118">
        <v>2250</v>
      </c>
      <c r="I714" s="118">
        <v>1450</v>
      </c>
      <c r="J714" s="178">
        <v>1350</v>
      </c>
      <c r="K714" s="240"/>
    </row>
    <row r="715" spans="1:11" ht="25.5">
      <c r="A715" s="167" t="s">
        <v>587</v>
      </c>
      <c r="B715" s="127"/>
      <c r="C715" s="85">
        <v>902</v>
      </c>
      <c r="D715" s="83" t="s">
        <v>467</v>
      </c>
      <c r="E715" s="98" t="s">
        <v>588</v>
      </c>
      <c r="F715" s="106"/>
      <c r="G715" s="106"/>
      <c r="H715" s="117">
        <f>H716+H721</f>
        <v>10612.7</v>
      </c>
      <c r="I715" s="117">
        <f t="shared" ref="I715:J715" si="308">I716+I721</f>
        <v>10612.7</v>
      </c>
      <c r="J715" s="177">
        <f t="shared" si="308"/>
        <v>10612.7</v>
      </c>
      <c r="K715" s="240"/>
    </row>
    <row r="716" spans="1:11" ht="25.5">
      <c r="A716" s="179" t="s">
        <v>589</v>
      </c>
      <c r="B716" s="127"/>
      <c r="C716" s="84">
        <v>902</v>
      </c>
      <c r="D716" s="76" t="s">
        <v>467</v>
      </c>
      <c r="E716" s="115" t="s">
        <v>590</v>
      </c>
      <c r="F716" s="102"/>
      <c r="G716" s="102"/>
      <c r="H716" s="118">
        <f>H717+H719</f>
        <v>8855</v>
      </c>
      <c r="I716" s="118">
        <f t="shared" ref="I716:J716" si="309">I717+I719</f>
        <v>8855</v>
      </c>
      <c r="J716" s="178">
        <f t="shared" si="309"/>
        <v>8855</v>
      </c>
      <c r="K716" s="240"/>
    </row>
    <row r="717" spans="1:11" ht="38.25">
      <c r="A717" s="155" t="s">
        <v>63</v>
      </c>
      <c r="B717" s="127"/>
      <c r="C717" s="84">
        <v>902</v>
      </c>
      <c r="D717" s="76" t="s">
        <v>467</v>
      </c>
      <c r="E717" s="115" t="s">
        <v>590</v>
      </c>
      <c r="F717" s="102" t="s">
        <v>64</v>
      </c>
      <c r="G717" s="102"/>
      <c r="H717" s="118">
        <f>H718</f>
        <v>7127</v>
      </c>
      <c r="I717" s="118">
        <f t="shared" ref="I717:J717" si="310">I718</f>
        <v>7127</v>
      </c>
      <c r="J717" s="178">
        <f t="shared" si="310"/>
        <v>7127</v>
      </c>
      <c r="K717" s="240"/>
    </row>
    <row r="718" spans="1:11">
      <c r="A718" s="155" t="s">
        <v>65</v>
      </c>
      <c r="B718" s="127"/>
      <c r="C718" s="84">
        <v>902</v>
      </c>
      <c r="D718" s="76" t="s">
        <v>467</v>
      </c>
      <c r="E718" s="115" t="s">
        <v>590</v>
      </c>
      <c r="F718" s="102" t="s">
        <v>66</v>
      </c>
      <c r="G718" s="102">
        <v>900303</v>
      </c>
      <c r="H718" s="118">
        <v>7127</v>
      </c>
      <c r="I718" s="118">
        <v>7127</v>
      </c>
      <c r="J718" s="178">
        <v>7127</v>
      </c>
      <c r="K718" s="240"/>
    </row>
    <row r="719" spans="1:11">
      <c r="A719" s="155" t="s">
        <v>68</v>
      </c>
      <c r="B719" s="127"/>
      <c r="C719" s="84">
        <v>902</v>
      </c>
      <c r="D719" s="76" t="s">
        <v>467</v>
      </c>
      <c r="E719" s="115" t="s">
        <v>590</v>
      </c>
      <c r="F719" s="102" t="s">
        <v>69</v>
      </c>
      <c r="G719" s="102"/>
      <c r="H719" s="118">
        <f>H720</f>
        <v>1728</v>
      </c>
      <c r="I719" s="118">
        <f t="shared" ref="I719:J719" si="311">I720</f>
        <v>1728</v>
      </c>
      <c r="J719" s="178">
        <f t="shared" si="311"/>
        <v>1728</v>
      </c>
      <c r="K719" s="240"/>
    </row>
    <row r="720" spans="1:11" ht="25.5">
      <c r="A720" s="155" t="s">
        <v>70</v>
      </c>
      <c r="B720" s="127"/>
      <c r="C720" s="84">
        <v>902</v>
      </c>
      <c r="D720" s="76" t="s">
        <v>467</v>
      </c>
      <c r="E720" s="115" t="s">
        <v>590</v>
      </c>
      <c r="F720" s="102" t="s">
        <v>71</v>
      </c>
      <c r="G720" s="102">
        <v>900303</v>
      </c>
      <c r="H720" s="118">
        <v>1728</v>
      </c>
      <c r="I720" s="118">
        <v>1728</v>
      </c>
      <c r="J720" s="178">
        <v>1728</v>
      </c>
      <c r="K720" s="240"/>
    </row>
    <row r="721" spans="1:11" ht="25.5">
      <c r="A721" s="179" t="s">
        <v>591</v>
      </c>
      <c r="B721" s="127"/>
      <c r="C721" s="84">
        <v>902</v>
      </c>
      <c r="D721" s="76" t="s">
        <v>467</v>
      </c>
      <c r="E721" s="115" t="s">
        <v>592</v>
      </c>
      <c r="F721" s="102"/>
      <c r="G721" s="102"/>
      <c r="H721" s="118">
        <f t="shared" ref="H721:J722" si="312">H722</f>
        <v>1757.7</v>
      </c>
      <c r="I721" s="118">
        <f t="shared" si="312"/>
        <v>1757.7</v>
      </c>
      <c r="J721" s="178">
        <f t="shared" si="312"/>
        <v>1757.7</v>
      </c>
      <c r="K721" s="240"/>
    </row>
    <row r="722" spans="1:11" ht="38.25">
      <c r="A722" s="155" t="s">
        <v>63</v>
      </c>
      <c r="B722" s="127"/>
      <c r="C722" s="84">
        <v>902</v>
      </c>
      <c r="D722" s="76" t="s">
        <v>467</v>
      </c>
      <c r="E722" s="115" t="s">
        <v>592</v>
      </c>
      <c r="F722" s="102" t="s">
        <v>64</v>
      </c>
      <c r="G722" s="102"/>
      <c r="H722" s="118">
        <f t="shared" si="312"/>
        <v>1757.7</v>
      </c>
      <c r="I722" s="118">
        <f t="shared" si="312"/>
        <v>1757.7</v>
      </c>
      <c r="J722" s="178">
        <f t="shared" si="312"/>
        <v>1757.7</v>
      </c>
      <c r="K722" s="240"/>
    </row>
    <row r="723" spans="1:11">
      <c r="A723" s="155" t="s">
        <v>65</v>
      </c>
      <c r="B723" s="127"/>
      <c r="C723" s="84">
        <v>902</v>
      </c>
      <c r="D723" s="76" t="s">
        <v>467</v>
      </c>
      <c r="E723" s="115" t="s">
        <v>592</v>
      </c>
      <c r="F723" s="102" t="s">
        <v>66</v>
      </c>
      <c r="G723" s="102">
        <v>900100</v>
      </c>
      <c r="H723" s="118">
        <v>1757.7</v>
      </c>
      <c r="I723" s="118">
        <v>1757.7</v>
      </c>
      <c r="J723" s="178">
        <v>1757.7</v>
      </c>
      <c r="K723" s="240"/>
    </row>
    <row r="724" spans="1:11" ht="25.5">
      <c r="A724" s="170" t="s">
        <v>593</v>
      </c>
      <c r="B724" s="273"/>
      <c r="C724" s="85">
        <v>902</v>
      </c>
      <c r="D724" s="83" t="s">
        <v>467</v>
      </c>
      <c r="E724" s="98" t="s">
        <v>594</v>
      </c>
      <c r="F724" s="106"/>
      <c r="G724" s="106"/>
      <c r="H724" s="117">
        <f>H725</f>
        <v>17958.099999999999</v>
      </c>
      <c r="I724" s="117">
        <f t="shared" ref="I724:J724" si="313">I725</f>
        <v>19297.5</v>
      </c>
      <c r="J724" s="177">
        <f t="shared" si="313"/>
        <v>19297.5</v>
      </c>
      <c r="K724" s="240"/>
    </row>
    <row r="725" spans="1:11">
      <c r="A725" s="155" t="s">
        <v>62</v>
      </c>
      <c r="B725" s="127"/>
      <c r="C725" s="84">
        <v>902</v>
      </c>
      <c r="D725" s="76" t="s">
        <v>467</v>
      </c>
      <c r="E725" s="115" t="s">
        <v>595</v>
      </c>
      <c r="F725" s="102"/>
      <c r="G725" s="102"/>
      <c r="H725" s="118">
        <f>H726+H728+H730</f>
        <v>17958.099999999999</v>
      </c>
      <c r="I725" s="118">
        <f>I726+I728+I730</f>
        <v>19297.5</v>
      </c>
      <c r="J725" s="178">
        <f>J726+J728+J730</f>
        <v>19297.5</v>
      </c>
      <c r="K725" s="240"/>
    </row>
    <row r="726" spans="1:11" ht="38.25">
      <c r="A726" s="155" t="s">
        <v>63</v>
      </c>
      <c r="B726" s="127"/>
      <c r="C726" s="84">
        <v>902</v>
      </c>
      <c r="D726" s="76" t="s">
        <v>467</v>
      </c>
      <c r="E726" s="115" t="s">
        <v>595</v>
      </c>
      <c r="F726" s="102" t="s">
        <v>64</v>
      </c>
      <c r="G726" s="102"/>
      <c r="H726" s="118">
        <f>H727</f>
        <v>17211.599999999999</v>
      </c>
      <c r="I726" s="118">
        <f>I727</f>
        <v>17946</v>
      </c>
      <c r="J726" s="178">
        <f>J727</f>
        <v>17946</v>
      </c>
      <c r="K726" s="240"/>
    </row>
    <row r="727" spans="1:11">
      <c r="A727" s="155" t="s">
        <v>65</v>
      </c>
      <c r="B727" s="127"/>
      <c r="C727" s="84">
        <v>902</v>
      </c>
      <c r="D727" s="76" t="s">
        <v>467</v>
      </c>
      <c r="E727" s="115" t="s">
        <v>595</v>
      </c>
      <c r="F727" s="102" t="s">
        <v>66</v>
      </c>
      <c r="G727" s="102">
        <v>900100</v>
      </c>
      <c r="H727" s="118">
        <v>17211.599999999999</v>
      </c>
      <c r="I727" s="118">
        <v>17946</v>
      </c>
      <c r="J727" s="178">
        <v>17946</v>
      </c>
      <c r="K727" s="240"/>
    </row>
    <row r="728" spans="1:11">
      <c r="A728" s="155" t="s">
        <v>68</v>
      </c>
      <c r="B728" s="127"/>
      <c r="C728" s="84">
        <v>902</v>
      </c>
      <c r="D728" s="76" t="s">
        <v>467</v>
      </c>
      <c r="E728" s="115" t="s">
        <v>595</v>
      </c>
      <c r="F728" s="102" t="s">
        <v>69</v>
      </c>
      <c r="G728" s="102"/>
      <c r="H728" s="118">
        <f>H729</f>
        <v>550</v>
      </c>
      <c r="I728" s="118">
        <f>I729</f>
        <v>700</v>
      </c>
      <c r="J728" s="178">
        <f>J729</f>
        <v>700</v>
      </c>
      <c r="K728" s="240"/>
    </row>
    <row r="729" spans="1:11" ht="25.5">
      <c r="A729" s="155" t="s">
        <v>70</v>
      </c>
      <c r="B729" s="127"/>
      <c r="C729" s="84">
        <v>902</v>
      </c>
      <c r="D729" s="76" t="s">
        <v>467</v>
      </c>
      <c r="E729" s="115" t="s">
        <v>595</v>
      </c>
      <c r="F729" s="102" t="s">
        <v>71</v>
      </c>
      <c r="G729" s="102">
        <v>900100</v>
      </c>
      <c r="H729" s="118">
        <v>550</v>
      </c>
      <c r="I729" s="118">
        <v>700</v>
      </c>
      <c r="J729" s="178">
        <v>700</v>
      </c>
      <c r="K729" s="240"/>
    </row>
    <row r="730" spans="1:11">
      <c r="A730" s="155" t="s">
        <v>72</v>
      </c>
      <c r="B730" s="127"/>
      <c r="C730" s="84">
        <v>902</v>
      </c>
      <c r="D730" s="76" t="s">
        <v>467</v>
      </c>
      <c r="E730" s="115" t="s">
        <v>595</v>
      </c>
      <c r="F730" s="102" t="s">
        <v>73</v>
      </c>
      <c r="G730" s="102"/>
      <c r="H730" s="118">
        <f>H731</f>
        <v>196.5</v>
      </c>
      <c r="I730" s="118">
        <f>I731</f>
        <v>651.5</v>
      </c>
      <c r="J730" s="178">
        <f>J731</f>
        <v>651.5</v>
      </c>
      <c r="K730" s="240"/>
    </row>
    <row r="731" spans="1:11">
      <c r="A731" s="155" t="s">
        <v>74</v>
      </c>
      <c r="B731" s="127"/>
      <c r="C731" s="84">
        <v>902</v>
      </c>
      <c r="D731" s="76" t="s">
        <v>467</v>
      </c>
      <c r="E731" s="115" t="s">
        <v>595</v>
      </c>
      <c r="F731" s="102" t="s">
        <v>75</v>
      </c>
      <c r="G731" s="102">
        <v>900100</v>
      </c>
      <c r="H731" s="118">
        <v>196.5</v>
      </c>
      <c r="I731" s="118">
        <v>651.5</v>
      </c>
      <c r="J731" s="178">
        <v>651.5</v>
      </c>
      <c r="K731" s="240"/>
    </row>
    <row r="732" spans="1:11">
      <c r="A732" s="173" t="s">
        <v>222</v>
      </c>
      <c r="B732" s="127"/>
      <c r="C732" s="85">
        <v>902</v>
      </c>
      <c r="D732" s="234" t="s">
        <v>467</v>
      </c>
      <c r="E732" s="98" t="s">
        <v>183</v>
      </c>
      <c r="F732" s="232"/>
      <c r="G732" s="232"/>
      <c r="H732" s="233">
        <f>H733</f>
        <v>455</v>
      </c>
      <c r="I732" s="233">
        <f t="shared" ref="I732:J734" si="314">I733</f>
        <v>0</v>
      </c>
      <c r="J732" s="248">
        <f t="shared" si="314"/>
        <v>0</v>
      </c>
      <c r="K732" s="240"/>
    </row>
    <row r="733" spans="1:11">
      <c r="A733" s="155" t="s">
        <v>882</v>
      </c>
      <c r="B733" s="127"/>
      <c r="C733" s="84">
        <v>902</v>
      </c>
      <c r="D733" s="235" t="s">
        <v>467</v>
      </c>
      <c r="E733" s="115" t="s">
        <v>883</v>
      </c>
      <c r="F733" s="102"/>
      <c r="G733" s="102"/>
      <c r="H733" s="118">
        <f>H734</f>
        <v>455</v>
      </c>
      <c r="I733" s="118">
        <f t="shared" si="314"/>
        <v>0</v>
      </c>
      <c r="J733" s="178">
        <f t="shared" si="314"/>
        <v>0</v>
      </c>
      <c r="K733" s="240"/>
    </row>
    <row r="734" spans="1:11">
      <c r="A734" s="155" t="s">
        <v>72</v>
      </c>
      <c r="B734" s="127"/>
      <c r="C734" s="84">
        <v>902</v>
      </c>
      <c r="D734" s="235" t="s">
        <v>467</v>
      </c>
      <c r="E734" s="115" t="s">
        <v>883</v>
      </c>
      <c r="F734" s="102">
        <v>800</v>
      </c>
      <c r="G734" s="102"/>
      <c r="H734" s="118">
        <f>H735</f>
        <v>455</v>
      </c>
      <c r="I734" s="118">
        <f t="shared" si="314"/>
        <v>0</v>
      </c>
      <c r="J734" s="178">
        <f t="shared" si="314"/>
        <v>0</v>
      </c>
      <c r="K734" s="240"/>
    </row>
    <row r="735" spans="1:11">
      <c r="A735" s="155" t="s">
        <v>752</v>
      </c>
      <c r="B735" s="127"/>
      <c r="C735" s="84">
        <v>902</v>
      </c>
      <c r="D735" s="235" t="s">
        <v>467</v>
      </c>
      <c r="E735" s="115" t="s">
        <v>883</v>
      </c>
      <c r="F735" s="102">
        <v>830</v>
      </c>
      <c r="G735" s="102">
        <v>900100</v>
      </c>
      <c r="H735" s="118">
        <v>455</v>
      </c>
      <c r="I735" s="118">
        <v>0</v>
      </c>
      <c r="J735" s="178">
        <v>0</v>
      </c>
      <c r="K735" s="240"/>
    </row>
    <row r="736" spans="1:11">
      <c r="A736" s="170" t="s">
        <v>87</v>
      </c>
      <c r="B736" s="127"/>
      <c r="C736" s="85">
        <v>902</v>
      </c>
      <c r="D736" s="89" t="s">
        <v>655</v>
      </c>
      <c r="E736" s="115"/>
      <c r="F736" s="102"/>
      <c r="G736" s="102"/>
      <c r="H736" s="117">
        <f>H737</f>
        <v>300</v>
      </c>
      <c r="I736" s="117">
        <f t="shared" ref="I736:J738" si="315">I737</f>
        <v>300</v>
      </c>
      <c r="J736" s="177">
        <f t="shared" si="315"/>
        <v>300</v>
      </c>
      <c r="K736" s="240"/>
    </row>
    <row r="737" spans="1:11">
      <c r="A737" s="151" t="s">
        <v>92</v>
      </c>
      <c r="B737" s="127"/>
      <c r="C737" s="85">
        <v>902</v>
      </c>
      <c r="D737" s="89" t="s">
        <v>460</v>
      </c>
      <c r="E737" s="115"/>
      <c r="F737" s="102"/>
      <c r="G737" s="102"/>
      <c r="H737" s="117">
        <f>H738</f>
        <v>300</v>
      </c>
      <c r="I737" s="117">
        <f t="shared" si="315"/>
        <v>300</v>
      </c>
      <c r="J737" s="177">
        <f t="shared" si="315"/>
        <v>300</v>
      </c>
      <c r="K737" s="240"/>
    </row>
    <row r="738" spans="1:11">
      <c r="A738" s="170" t="s">
        <v>436</v>
      </c>
      <c r="B738" s="127"/>
      <c r="C738" s="85">
        <v>902</v>
      </c>
      <c r="D738" s="89" t="s">
        <v>460</v>
      </c>
      <c r="E738" s="98" t="s">
        <v>181</v>
      </c>
      <c r="F738" s="102"/>
      <c r="G738" s="102"/>
      <c r="H738" s="117">
        <f>H739</f>
        <v>300</v>
      </c>
      <c r="I738" s="117">
        <f t="shared" si="315"/>
        <v>300</v>
      </c>
      <c r="J738" s="177">
        <f t="shared" si="315"/>
        <v>300</v>
      </c>
      <c r="K738" s="240"/>
    </row>
    <row r="739" spans="1:11" ht="25.5">
      <c r="A739" s="152" t="s">
        <v>447</v>
      </c>
      <c r="B739" s="127"/>
      <c r="C739" s="85">
        <v>902</v>
      </c>
      <c r="D739" s="89" t="s">
        <v>460</v>
      </c>
      <c r="E739" s="98" t="s">
        <v>193</v>
      </c>
      <c r="F739" s="106"/>
      <c r="G739" s="106"/>
      <c r="H739" s="117">
        <f>H740+H744</f>
        <v>300</v>
      </c>
      <c r="I739" s="117">
        <f>I740+I744</f>
        <v>300</v>
      </c>
      <c r="J739" s="177">
        <f>J740+J744</f>
        <v>300</v>
      </c>
      <c r="K739" s="240"/>
    </row>
    <row r="740" spans="1:11">
      <c r="A740" s="152" t="s">
        <v>448</v>
      </c>
      <c r="B740" s="127"/>
      <c r="C740" s="85">
        <v>902</v>
      </c>
      <c r="D740" s="89" t="s">
        <v>460</v>
      </c>
      <c r="E740" s="98" t="s">
        <v>450</v>
      </c>
      <c r="F740" s="106"/>
      <c r="G740" s="106"/>
      <c r="H740" s="117">
        <f>H741</f>
        <v>150</v>
      </c>
      <c r="I740" s="117">
        <f t="shared" ref="I740:J740" si="316">I741</f>
        <v>150</v>
      </c>
      <c r="J740" s="177">
        <f t="shared" si="316"/>
        <v>150</v>
      </c>
      <c r="K740" s="240"/>
    </row>
    <row r="741" spans="1:11" ht="25.5">
      <c r="A741" s="155" t="s">
        <v>452</v>
      </c>
      <c r="B741" s="127"/>
      <c r="C741" s="84">
        <v>902</v>
      </c>
      <c r="D741" s="119" t="s">
        <v>460</v>
      </c>
      <c r="E741" s="115" t="s">
        <v>453</v>
      </c>
      <c r="F741" s="102"/>
      <c r="G741" s="102"/>
      <c r="H741" s="118">
        <f t="shared" ref="H741:J742" si="317">H742</f>
        <v>150</v>
      </c>
      <c r="I741" s="118">
        <f t="shared" si="317"/>
        <v>150</v>
      </c>
      <c r="J741" s="178">
        <f t="shared" si="317"/>
        <v>150</v>
      </c>
      <c r="K741" s="240"/>
    </row>
    <row r="742" spans="1:11">
      <c r="A742" s="155" t="s">
        <v>68</v>
      </c>
      <c r="B742" s="127"/>
      <c r="C742" s="84">
        <v>902</v>
      </c>
      <c r="D742" s="119" t="s">
        <v>460</v>
      </c>
      <c r="E742" s="115" t="s">
        <v>453</v>
      </c>
      <c r="F742" s="102" t="s">
        <v>69</v>
      </c>
      <c r="G742" s="102"/>
      <c r="H742" s="118">
        <f>H743</f>
        <v>150</v>
      </c>
      <c r="I742" s="118">
        <f t="shared" si="317"/>
        <v>150</v>
      </c>
      <c r="J742" s="178">
        <f t="shared" si="317"/>
        <v>150</v>
      </c>
      <c r="K742" s="240"/>
    </row>
    <row r="743" spans="1:11" ht="25.5">
      <c r="A743" s="155" t="s">
        <v>70</v>
      </c>
      <c r="B743" s="127"/>
      <c r="C743" s="84">
        <v>902</v>
      </c>
      <c r="D743" s="119" t="s">
        <v>460</v>
      </c>
      <c r="E743" s="115" t="s">
        <v>453</v>
      </c>
      <c r="F743" s="102" t="s">
        <v>71</v>
      </c>
      <c r="G743" s="102">
        <v>900100</v>
      </c>
      <c r="H743" s="118">
        <v>150</v>
      </c>
      <c r="I743" s="118">
        <v>150</v>
      </c>
      <c r="J743" s="178">
        <v>150</v>
      </c>
      <c r="K743" s="240"/>
    </row>
    <row r="744" spans="1:11">
      <c r="A744" s="152" t="s">
        <v>443</v>
      </c>
      <c r="B744" s="127"/>
      <c r="C744" s="85">
        <v>902</v>
      </c>
      <c r="D744" s="89" t="s">
        <v>460</v>
      </c>
      <c r="E744" s="98" t="s">
        <v>445</v>
      </c>
      <c r="F744" s="106"/>
      <c r="G744" s="102"/>
      <c r="H744" s="117">
        <f t="shared" ref="H744:J746" si="318">H745</f>
        <v>150</v>
      </c>
      <c r="I744" s="117">
        <f t="shared" si="318"/>
        <v>150</v>
      </c>
      <c r="J744" s="177">
        <f t="shared" si="318"/>
        <v>150</v>
      </c>
      <c r="K744" s="240"/>
    </row>
    <row r="745" spans="1:11">
      <c r="A745" s="163" t="s">
        <v>444</v>
      </c>
      <c r="B745" s="127"/>
      <c r="C745" s="84">
        <v>902</v>
      </c>
      <c r="D745" s="119" t="s">
        <v>460</v>
      </c>
      <c r="E745" s="115" t="s">
        <v>446</v>
      </c>
      <c r="F745" s="102"/>
      <c r="G745" s="102"/>
      <c r="H745" s="118">
        <f t="shared" si="318"/>
        <v>150</v>
      </c>
      <c r="I745" s="118">
        <f t="shared" si="318"/>
        <v>150</v>
      </c>
      <c r="J745" s="178">
        <f t="shared" si="318"/>
        <v>150</v>
      </c>
      <c r="K745" s="240"/>
    </row>
    <row r="746" spans="1:11">
      <c r="A746" s="155" t="s">
        <v>68</v>
      </c>
      <c r="B746" s="127"/>
      <c r="C746" s="84">
        <v>902</v>
      </c>
      <c r="D746" s="119" t="s">
        <v>460</v>
      </c>
      <c r="E746" s="115" t="s">
        <v>446</v>
      </c>
      <c r="F746" s="102" t="s">
        <v>69</v>
      </c>
      <c r="G746" s="102"/>
      <c r="H746" s="118">
        <f t="shared" si="318"/>
        <v>150</v>
      </c>
      <c r="I746" s="118">
        <f t="shared" si="318"/>
        <v>150</v>
      </c>
      <c r="J746" s="178">
        <f t="shared" si="318"/>
        <v>150</v>
      </c>
      <c r="K746" s="240"/>
    </row>
    <row r="747" spans="1:11" ht="25.5">
      <c r="A747" s="155" t="s">
        <v>70</v>
      </c>
      <c r="B747" s="127"/>
      <c r="C747" s="84">
        <v>902</v>
      </c>
      <c r="D747" s="119" t="s">
        <v>460</v>
      </c>
      <c r="E747" s="115" t="s">
        <v>446</v>
      </c>
      <c r="F747" s="102" t="s">
        <v>71</v>
      </c>
      <c r="G747" s="102">
        <v>900100</v>
      </c>
      <c r="H747" s="118">
        <v>150</v>
      </c>
      <c r="I747" s="118">
        <v>150</v>
      </c>
      <c r="J747" s="178">
        <v>150</v>
      </c>
      <c r="K747" s="240"/>
    </row>
    <row r="748" spans="1:11">
      <c r="A748" s="152" t="s">
        <v>95</v>
      </c>
      <c r="B748" s="127"/>
      <c r="C748" s="88" t="s">
        <v>133</v>
      </c>
      <c r="D748" s="89" t="s">
        <v>679</v>
      </c>
      <c r="E748" s="115"/>
      <c r="F748" s="102"/>
      <c r="G748" s="102"/>
      <c r="H748" s="117">
        <f t="shared" ref="H748:J753" si="319">H749</f>
        <v>24020.800000000003</v>
      </c>
      <c r="I748" s="117">
        <f t="shared" si="319"/>
        <v>15500</v>
      </c>
      <c r="J748" s="177">
        <f t="shared" si="319"/>
        <v>15500</v>
      </c>
      <c r="K748" s="240"/>
    </row>
    <row r="749" spans="1:11">
      <c r="A749" s="192" t="s">
        <v>96</v>
      </c>
      <c r="B749" s="122"/>
      <c r="C749" s="88" t="s">
        <v>133</v>
      </c>
      <c r="D749" s="89" t="s">
        <v>527</v>
      </c>
      <c r="E749" s="88"/>
      <c r="F749" s="88"/>
      <c r="G749" s="88"/>
      <c r="H749" s="117">
        <f>H750+H756</f>
        <v>24020.800000000003</v>
      </c>
      <c r="I749" s="117">
        <f t="shared" ref="I749:J749" si="320">I750+I756</f>
        <v>15500</v>
      </c>
      <c r="J749" s="177">
        <f t="shared" si="320"/>
        <v>15500</v>
      </c>
      <c r="K749" s="240"/>
    </row>
    <row r="750" spans="1:11">
      <c r="A750" s="152" t="s">
        <v>235</v>
      </c>
      <c r="B750" s="122"/>
      <c r="C750" s="86">
        <v>902</v>
      </c>
      <c r="D750" s="87" t="s">
        <v>527</v>
      </c>
      <c r="E750" s="98" t="s">
        <v>197</v>
      </c>
      <c r="F750" s="88"/>
      <c r="G750" s="88"/>
      <c r="H750" s="117">
        <f t="shared" si="319"/>
        <v>18752.400000000001</v>
      </c>
      <c r="I750" s="117">
        <f t="shared" ref="I750:J753" si="321">I751</f>
        <v>15500</v>
      </c>
      <c r="J750" s="177">
        <f t="shared" si="321"/>
        <v>15500</v>
      </c>
      <c r="K750" s="240"/>
    </row>
    <row r="751" spans="1:11">
      <c r="A751" s="152" t="s">
        <v>555</v>
      </c>
      <c r="B751" s="128"/>
      <c r="C751" s="86">
        <v>902</v>
      </c>
      <c r="D751" s="89" t="s">
        <v>527</v>
      </c>
      <c r="E751" s="98" t="s">
        <v>560</v>
      </c>
      <c r="F751" s="75"/>
      <c r="G751" s="75"/>
      <c r="H751" s="117">
        <f t="shared" si="319"/>
        <v>18752.400000000001</v>
      </c>
      <c r="I751" s="117">
        <f t="shared" si="321"/>
        <v>15500</v>
      </c>
      <c r="J751" s="177">
        <f t="shared" si="321"/>
        <v>15500</v>
      </c>
      <c r="K751" s="240"/>
    </row>
    <row r="752" spans="1:11" ht="25.5">
      <c r="A752" s="167" t="s">
        <v>556</v>
      </c>
      <c r="B752" s="128"/>
      <c r="C752" s="86">
        <v>902</v>
      </c>
      <c r="D752" s="89" t="s">
        <v>527</v>
      </c>
      <c r="E752" s="98" t="s">
        <v>586</v>
      </c>
      <c r="F752" s="75"/>
      <c r="G752" s="75"/>
      <c r="H752" s="117">
        <f t="shared" si="319"/>
        <v>18752.400000000001</v>
      </c>
      <c r="I752" s="117">
        <f t="shared" si="321"/>
        <v>15500</v>
      </c>
      <c r="J752" s="177">
        <f t="shared" si="321"/>
        <v>15500</v>
      </c>
      <c r="K752" s="240"/>
    </row>
    <row r="753" spans="1:11">
      <c r="A753" s="155" t="s">
        <v>596</v>
      </c>
      <c r="B753" s="128"/>
      <c r="C753" s="95">
        <v>902</v>
      </c>
      <c r="D753" s="119" t="s">
        <v>527</v>
      </c>
      <c r="E753" s="115" t="s">
        <v>597</v>
      </c>
      <c r="F753" s="102"/>
      <c r="G753" s="102"/>
      <c r="H753" s="118">
        <f t="shared" si="319"/>
        <v>18752.400000000001</v>
      </c>
      <c r="I753" s="118">
        <f t="shared" si="321"/>
        <v>15500</v>
      </c>
      <c r="J753" s="178">
        <f t="shared" si="321"/>
        <v>15500</v>
      </c>
      <c r="K753" s="240"/>
    </row>
    <row r="754" spans="1:11">
      <c r="A754" s="155" t="s">
        <v>68</v>
      </c>
      <c r="B754" s="128"/>
      <c r="C754" s="95">
        <v>902</v>
      </c>
      <c r="D754" s="119" t="s">
        <v>527</v>
      </c>
      <c r="E754" s="115" t="s">
        <v>597</v>
      </c>
      <c r="F754" s="102" t="s">
        <v>69</v>
      </c>
      <c r="G754" s="102"/>
      <c r="H754" s="118">
        <f t="shared" ref="H754:J754" si="322">H755</f>
        <v>18752.400000000001</v>
      </c>
      <c r="I754" s="118">
        <f t="shared" si="322"/>
        <v>15500</v>
      </c>
      <c r="J754" s="178">
        <f t="shared" si="322"/>
        <v>15500</v>
      </c>
      <c r="K754" s="240"/>
    </row>
    <row r="755" spans="1:11" ht="25.5">
      <c r="A755" s="155" t="s">
        <v>70</v>
      </c>
      <c r="B755" s="128"/>
      <c r="C755" s="95">
        <v>902</v>
      </c>
      <c r="D755" s="119" t="s">
        <v>527</v>
      </c>
      <c r="E755" s="115" t="s">
        <v>597</v>
      </c>
      <c r="F755" s="102" t="s">
        <v>71</v>
      </c>
      <c r="G755" s="102">
        <v>900100</v>
      </c>
      <c r="H755" s="118">
        <v>18752.400000000001</v>
      </c>
      <c r="I755" s="118">
        <v>15500</v>
      </c>
      <c r="J755" s="178">
        <v>15500</v>
      </c>
      <c r="K755" s="240"/>
    </row>
    <row r="756" spans="1:11">
      <c r="A756" s="170" t="s">
        <v>876</v>
      </c>
      <c r="B756" s="127"/>
      <c r="C756" s="88">
        <v>902</v>
      </c>
      <c r="D756" s="234" t="s">
        <v>527</v>
      </c>
      <c r="E756" s="129" t="s">
        <v>872</v>
      </c>
      <c r="F756" s="102"/>
      <c r="G756" s="102"/>
      <c r="H756" s="117">
        <f>H757</f>
        <v>5268.4</v>
      </c>
      <c r="I756" s="117">
        <f t="shared" ref="I756:I766" si="323">I757</f>
        <v>0</v>
      </c>
      <c r="J756" s="177">
        <f t="shared" ref="J756:J766" si="324">J757</f>
        <v>0</v>
      </c>
      <c r="K756" s="240"/>
    </row>
    <row r="757" spans="1:11" ht="25.5">
      <c r="A757" s="152" t="s">
        <v>877</v>
      </c>
      <c r="B757" s="127"/>
      <c r="C757" s="88">
        <v>902</v>
      </c>
      <c r="D757" s="234" t="s">
        <v>527</v>
      </c>
      <c r="E757" s="98" t="s">
        <v>873</v>
      </c>
      <c r="F757" s="102"/>
      <c r="G757" s="102"/>
      <c r="H757" s="117">
        <f>H758</f>
        <v>5268.4</v>
      </c>
      <c r="I757" s="117">
        <f t="shared" si="323"/>
        <v>0</v>
      </c>
      <c r="J757" s="177">
        <f t="shared" si="324"/>
        <v>0</v>
      </c>
      <c r="K757" s="240"/>
    </row>
    <row r="758" spans="1:11" ht="25.5">
      <c r="A758" s="174" t="s">
        <v>878</v>
      </c>
      <c r="B758" s="127"/>
      <c r="C758" s="88">
        <v>902</v>
      </c>
      <c r="D758" s="234" t="s">
        <v>527</v>
      </c>
      <c r="E758" s="98" t="s">
        <v>874</v>
      </c>
      <c r="F758" s="102"/>
      <c r="G758" s="102"/>
      <c r="H758" s="117">
        <f>H765+H762+H759</f>
        <v>5268.4</v>
      </c>
      <c r="I758" s="117">
        <f t="shared" ref="I758:J758" si="325">I765+I762+I759</f>
        <v>0</v>
      </c>
      <c r="J758" s="117">
        <f t="shared" si="325"/>
        <v>0</v>
      </c>
      <c r="K758" s="240"/>
    </row>
    <row r="759" spans="1:11" ht="25.5">
      <c r="A759" s="280" t="s">
        <v>902</v>
      </c>
      <c r="B759" s="127"/>
      <c r="C759" s="94" t="s">
        <v>133</v>
      </c>
      <c r="D759" s="235" t="s">
        <v>527</v>
      </c>
      <c r="E759" s="278" t="s">
        <v>900</v>
      </c>
      <c r="F759" s="279"/>
      <c r="G759" s="279"/>
      <c r="H759" s="270">
        <f>H760</f>
        <v>3951</v>
      </c>
      <c r="I759" s="270">
        <f t="shared" ref="I759:J760" si="326">I760</f>
        <v>0</v>
      </c>
      <c r="J759" s="270">
        <f t="shared" si="326"/>
        <v>0</v>
      </c>
      <c r="K759" s="240"/>
    </row>
    <row r="760" spans="1:11">
      <c r="A760" s="281" t="s">
        <v>98</v>
      </c>
      <c r="B760" s="127"/>
      <c r="C760" s="94" t="s">
        <v>133</v>
      </c>
      <c r="D760" s="235" t="s">
        <v>527</v>
      </c>
      <c r="E760" s="278" t="s">
        <v>900</v>
      </c>
      <c r="F760" s="279">
        <v>400</v>
      </c>
      <c r="G760" s="279"/>
      <c r="H760" s="270">
        <f>H761</f>
        <v>3951</v>
      </c>
      <c r="I760" s="270">
        <f t="shared" si="326"/>
        <v>0</v>
      </c>
      <c r="J760" s="270">
        <f t="shared" si="326"/>
        <v>0</v>
      </c>
      <c r="K760" s="240"/>
    </row>
    <row r="761" spans="1:11">
      <c r="A761" s="281" t="s">
        <v>100</v>
      </c>
      <c r="B761" s="127"/>
      <c r="C761" s="94" t="s">
        <v>133</v>
      </c>
      <c r="D761" s="235" t="s">
        <v>527</v>
      </c>
      <c r="E761" s="278" t="s">
        <v>900</v>
      </c>
      <c r="F761" s="279">
        <v>410</v>
      </c>
      <c r="G761" s="279">
        <v>900302</v>
      </c>
      <c r="H761" s="270">
        <v>3951</v>
      </c>
      <c r="I761" s="270">
        <v>0</v>
      </c>
      <c r="J761" s="270">
        <v>0</v>
      </c>
      <c r="K761" s="240"/>
    </row>
    <row r="762" spans="1:11" ht="25.5">
      <c r="A762" s="280" t="s">
        <v>902</v>
      </c>
      <c r="B762" s="127"/>
      <c r="C762" s="94" t="s">
        <v>133</v>
      </c>
      <c r="D762" s="235" t="s">
        <v>527</v>
      </c>
      <c r="E762" s="278" t="s">
        <v>901</v>
      </c>
      <c r="F762" s="279"/>
      <c r="G762" s="279"/>
      <c r="H762" s="270">
        <f>H763</f>
        <v>1078.5999999999999</v>
      </c>
      <c r="I762" s="270">
        <f t="shared" ref="I762:J763" si="327">I763</f>
        <v>0</v>
      </c>
      <c r="J762" s="270">
        <f t="shared" si="327"/>
        <v>0</v>
      </c>
      <c r="K762" s="240"/>
    </row>
    <row r="763" spans="1:11">
      <c r="A763" s="281" t="s">
        <v>98</v>
      </c>
      <c r="B763" s="127"/>
      <c r="C763" s="94" t="s">
        <v>133</v>
      </c>
      <c r="D763" s="235" t="s">
        <v>527</v>
      </c>
      <c r="E763" s="278" t="s">
        <v>901</v>
      </c>
      <c r="F763" s="279">
        <v>400</v>
      </c>
      <c r="G763" s="279"/>
      <c r="H763" s="270">
        <f>H764</f>
        <v>1078.5999999999999</v>
      </c>
      <c r="I763" s="270">
        <f t="shared" si="327"/>
        <v>0</v>
      </c>
      <c r="J763" s="270">
        <f t="shared" si="327"/>
        <v>0</v>
      </c>
      <c r="K763" s="240"/>
    </row>
    <row r="764" spans="1:11">
      <c r="A764" s="281" t="s">
        <v>100</v>
      </c>
      <c r="B764" s="127"/>
      <c r="C764" s="94" t="s">
        <v>133</v>
      </c>
      <c r="D764" s="235" t="s">
        <v>527</v>
      </c>
      <c r="E764" s="278" t="s">
        <v>901</v>
      </c>
      <c r="F764" s="279">
        <v>410</v>
      </c>
      <c r="G764" s="279">
        <v>900302</v>
      </c>
      <c r="H764" s="270">
        <v>1078.5999999999999</v>
      </c>
      <c r="I764" s="270">
        <v>0</v>
      </c>
      <c r="J764" s="270">
        <v>0</v>
      </c>
      <c r="K764" s="240"/>
    </row>
    <row r="765" spans="1:11" ht="25.5">
      <c r="A765" s="160" t="s">
        <v>879</v>
      </c>
      <c r="B765" s="127"/>
      <c r="C765" s="94" t="s">
        <v>133</v>
      </c>
      <c r="D765" s="235" t="s">
        <v>527</v>
      </c>
      <c r="E765" s="115" t="s">
        <v>875</v>
      </c>
      <c r="F765" s="102"/>
      <c r="G765" s="102"/>
      <c r="H765" s="118">
        <f>H766</f>
        <v>238.8</v>
      </c>
      <c r="I765" s="118">
        <f t="shared" si="323"/>
        <v>0</v>
      </c>
      <c r="J765" s="178">
        <f t="shared" si="324"/>
        <v>0</v>
      </c>
      <c r="K765" s="240"/>
    </row>
    <row r="766" spans="1:11">
      <c r="A766" s="155" t="s">
        <v>98</v>
      </c>
      <c r="B766" s="127"/>
      <c r="C766" s="94" t="s">
        <v>133</v>
      </c>
      <c r="D766" s="235" t="s">
        <v>527</v>
      </c>
      <c r="E766" s="115" t="s">
        <v>875</v>
      </c>
      <c r="F766" s="102">
        <v>400</v>
      </c>
      <c r="G766" s="102"/>
      <c r="H766" s="118">
        <f>H767</f>
        <v>238.8</v>
      </c>
      <c r="I766" s="118">
        <f t="shared" si="323"/>
        <v>0</v>
      </c>
      <c r="J766" s="178">
        <f t="shared" si="324"/>
        <v>0</v>
      </c>
      <c r="K766" s="240"/>
    </row>
    <row r="767" spans="1:11">
      <c r="A767" s="155" t="s">
        <v>100</v>
      </c>
      <c r="B767" s="127"/>
      <c r="C767" s="94" t="s">
        <v>133</v>
      </c>
      <c r="D767" s="235" t="s">
        <v>527</v>
      </c>
      <c r="E767" s="115" t="s">
        <v>875</v>
      </c>
      <c r="F767" s="102">
        <v>410</v>
      </c>
      <c r="G767" s="102">
        <v>900100</v>
      </c>
      <c r="H767" s="118">
        <v>238.8</v>
      </c>
      <c r="I767" s="118">
        <v>0</v>
      </c>
      <c r="J767" s="178">
        <v>0</v>
      </c>
      <c r="K767" s="240"/>
    </row>
    <row r="768" spans="1:11">
      <c r="A768" s="150" t="s">
        <v>123</v>
      </c>
      <c r="B768" s="128"/>
      <c r="C768" s="88">
        <v>902</v>
      </c>
      <c r="D768" s="89" t="s">
        <v>683</v>
      </c>
      <c r="E768" s="115"/>
      <c r="F768" s="102"/>
      <c r="G768" s="102"/>
      <c r="H768" s="117">
        <f>H769</f>
        <v>28993.5</v>
      </c>
      <c r="I768" s="117">
        <f>I769</f>
        <v>14531</v>
      </c>
      <c r="J768" s="177">
        <f>J769</f>
        <v>19115</v>
      </c>
      <c r="K768" s="240"/>
    </row>
    <row r="769" spans="1:11">
      <c r="A769" s="151" t="s">
        <v>135</v>
      </c>
      <c r="B769" s="130"/>
      <c r="C769" s="88">
        <v>902</v>
      </c>
      <c r="D769" s="89" t="s">
        <v>458</v>
      </c>
      <c r="E769" s="98"/>
      <c r="F769" s="74"/>
      <c r="G769" s="74"/>
      <c r="H769" s="117">
        <f>H770</f>
        <v>28993.5</v>
      </c>
      <c r="I769" s="117">
        <f t="shared" ref="I769:J769" si="328">I770</f>
        <v>14531</v>
      </c>
      <c r="J769" s="177">
        <f t="shared" si="328"/>
        <v>19115</v>
      </c>
      <c r="K769" s="240"/>
    </row>
    <row r="770" spans="1:11">
      <c r="A770" s="153" t="s">
        <v>255</v>
      </c>
      <c r="B770" s="122"/>
      <c r="C770" s="88">
        <v>902</v>
      </c>
      <c r="D770" s="89" t="s">
        <v>458</v>
      </c>
      <c r="E770" s="98" t="s">
        <v>157</v>
      </c>
      <c r="F770" s="75"/>
      <c r="G770" s="75"/>
      <c r="H770" s="117">
        <f>H781+H771</f>
        <v>28993.5</v>
      </c>
      <c r="I770" s="117">
        <f t="shared" ref="I770:J770" si="329">I781+I771</f>
        <v>14531</v>
      </c>
      <c r="J770" s="177">
        <f t="shared" si="329"/>
        <v>19115</v>
      </c>
      <c r="K770" s="240"/>
    </row>
    <row r="771" spans="1:11">
      <c r="A771" s="153" t="s">
        <v>598</v>
      </c>
      <c r="B771" s="122"/>
      <c r="C771" s="88" t="s">
        <v>133</v>
      </c>
      <c r="D771" s="89" t="s">
        <v>458</v>
      </c>
      <c r="E771" s="98" t="s">
        <v>184</v>
      </c>
      <c r="F771" s="106"/>
      <c r="G771" s="106"/>
      <c r="H771" s="117">
        <f t="shared" ref="H771:J773" si="330">H772</f>
        <v>7015.5</v>
      </c>
      <c r="I771" s="117">
        <f t="shared" si="330"/>
        <v>0</v>
      </c>
      <c r="J771" s="177">
        <f t="shared" si="330"/>
        <v>952</v>
      </c>
      <c r="K771" s="240"/>
    </row>
    <row r="772" spans="1:11" ht="38.25">
      <c r="A772" s="153" t="s">
        <v>599</v>
      </c>
      <c r="B772" s="122"/>
      <c r="C772" s="88" t="s">
        <v>133</v>
      </c>
      <c r="D772" s="89" t="s">
        <v>458</v>
      </c>
      <c r="E772" s="98" t="s">
        <v>185</v>
      </c>
      <c r="F772" s="106"/>
      <c r="G772" s="106"/>
      <c r="H772" s="117">
        <f>H773+H778</f>
        <v>7015.5</v>
      </c>
      <c r="I772" s="117">
        <f t="shared" ref="I772:J772" si="331">I773+I778</f>
        <v>0</v>
      </c>
      <c r="J772" s="177">
        <f t="shared" si="331"/>
        <v>952</v>
      </c>
      <c r="K772" s="240"/>
    </row>
    <row r="773" spans="1:11">
      <c r="A773" s="162" t="s">
        <v>134</v>
      </c>
      <c r="B773" s="122"/>
      <c r="C773" s="94" t="s">
        <v>133</v>
      </c>
      <c r="D773" s="119" t="s">
        <v>458</v>
      </c>
      <c r="E773" s="115" t="s">
        <v>600</v>
      </c>
      <c r="F773" s="102"/>
      <c r="G773" s="102"/>
      <c r="H773" s="118">
        <f t="shared" ref="H773" si="332">H774</f>
        <v>6138.6</v>
      </c>
      <c r="I773" s="118">
        <f t="shared" si="330"/>
        <v>0</v>
      </c>
      <c r="J773" s="178">
        <f>J774</f>
        <v>952</v>
      </c>
      <c r="K773" s="240"/>
    </row>
    <row r="774" spans="1:11">
      <c r="A774" s="182" t="s">
        <v>117</v>
      </c>
      <c r="B774" s="122"/>
      <c r="C774" s="94" t="s">
        <v>133</v>
      </c>
      <c r="D774" s="119" t="s">
        <v>458</v>
      </c>
      <c r="E774" s="115" t="s">
        <v>600</v>
      </c>
      <c r="F774" s="75" t="s">
        <v>118</v>
      </c>
      <c r="G774" s="75"/>
      <c r="H774" s="118">
        <f>H776+H777+H775</f>
        <v>6138.6</v>
      </c>
      <c r="I774" s="118">
        <f t="shared" ref="I774" si="333">I776+I777+I775</f>
        <v>0</v>
      </c>
      <c r="J774" s="178">
        <f t="shared" ref="J774" si="334">J776+J777+J775</f>
        <v>952</v>
      </c>
      <c r="K774" s="240"/>
    </row>
    <row r="775" spans="1:11">
      <c r="A775" s="182" t="s">
        <v>121</v>
      </c>
      <c r="B775" s="122"/>
      <c r="C775" s="94" t="s">
        <v>133</v>
      </c>
      <c r="D775" s="119" t="s">
        <v>458</v>
      </c>
      <c r="E775" s="115" t="s">
        <v>600</v>
      </c>
      <c r="F775" s="75" t="s">
        <v>122</v>
      </c>
      <c r="G775" s="75" t="s">
        <v>726</v>
      </c>
      <c r="H775" s="118">
        <v>564.79999999999995</v>
      </c>
      <c r="I775" s="118"/>
      <c r="J775" s="178">
        <v>98</v>
      </c>
      <c r="K775" s="240"/>
    </row>
    <row r="776" spans="1:11">
      <c r="A776" s="182" t="s">
        <v>121</v>
      </c>
      <c r="B776" s="122"/>
      <c r="C776" s="94" t="s">
        <v>133</v>
      </c>
      <c r="D776" s="119" t="s">
        <v>458</v>
      </c>
      <c r="E776" s="115" t="s">
        <v>600</v>
      </c>
      <c r="F776" s="75" t="s">
        <v>122</v>
      </c>
      <c r="G776" s="75" t="s">
        <v>397</v>
      </c>
      <c r="H776" s="118">
        <v>2786.9</v>
      </c>
      <c r="I776" s="118"/>
      <c r="J776" s="178">
        <v>427</v>
      </c>
      <c r="K776" s="240"/>
    </row>
    <row r="777" spans="1:11">
      <c r="A777" s="182" t="s">
        <v>121</v>
      </c>
      <c r="B777" s="122"/>
      <c r="C777" s="94" t="s">
        <v>133</v>
      </c>
      <c r="D777" s="119" t="s">
        <v>458</v>
      </c>
      <c r="E777" s="115" t="s">
        <v>600</v>
      </c>
      <c r="F777" s="75" t="s">
        <v>122</v>
      </c>
      <c r="G777" s="75" t="s">
        <v>280</v>
      </c>
      <c r="H777" s="118">
        <v>2786.9</v>
      </c>
      <c r="I777" s="118"/>
      <c r="J777" s="178">
        <v>427</v>
      </c>
      <c r="K777" s="240"/>
    </row>
    <row r="778" spans="1:11" ht="25.5">
      <c r="A778" s="182" t="s">
        <v>886</v>
      </c>
      <c r="B778" s="122"/>
      <c r="C778" s="94" t="s">
        <v>133</v>
      </c>
      <c r="D778" s="119" t="s">
        <v>458</v>
      </c>
      <c r="E778" s="115" t="s">
        <v>887</v>
      </c>
      <c r="F778" s="75"/>
      <c r="G778" s="75"/>
      <c r="H778" s="118">
        <f>H779</f>
        <v>876.9</v>
      </c>
      <c r="I778" s="118">
        <f t="shared" ref="I778:J779" si="335">I779</f>
        <v>0</v>
      </c>
      <c r="J778" s="178">
        <f t="shared" si="335"/>
        <v>0</v>
      </c>
      <c r="K778" s="240"/>
    </row>
    <row r="779" spans="1:11">
      <c r="A779" s="182" t="s">
        <v>117</v>
      </c>
      <c r="B779" s="122"/>
      <c r="C779" s="94" t="s">
        <v>133</v>
      </c>
      <c r="D779" s="119" t="s">
        <v>458</v>
      </c>
      <c r="E779" s="115" t="s">
        <v>887</v>
      </c>
      <c r="F779" s="75" t="s">
        <v>118</v>
      </c>
      <c r="G779" s="75"/>
      <c r="H779" s="118">
        <f>H780</f>
        <v>876.9</v>
      </c>
      <c r="I779" s="118">
        <f t="shared" si="335"/>
        <v>0</v>
      </c>
      <c r="J779" s="178">
        <f t="shared" si="335"/>
        <v>0</v>
      </c>
      <c r="K779" s="240"/>
    </row>
    <row r="780" spans="1:11">
      <c r="A780" s="182" t="s">
        <v>121</v>
      </c>
      <c r="B780" s="122"/>
      <c r="C780" s="94" t="s">
        <v>133</v>
      </c>
      <c r="D780" s="119" t="s">
        <v>458</v>
      </c>
      <c r="E780" s="115" t="s">
        <v>887</v>
      </c>
      <c r="F780" s="75" t="s">
        <v>122</v>
      </c>
      <c r="G780" s="75" t="s">
        <v>280</v>
      </c>
      <c r="H780" s="118">
        <v>876.9</v>
      </c>
      <c r="I780" s="118">
        <v>0</v>
      </c>
      <c r="J780" s="178">
        <v>0</v>
      </c>
      <c r="K780" s="240"/>
    </row>
    <row r="781" spans="1:11" ht="25.5">
      <c r="A781" s="153" t="s">
        <v>602</v>
      </c>
      <c r="B781" s="122"/>
      <c r="C781" s="88">
        <v>902</v>
      </c>
      <c r="D781" s="89" t="s">
        <v>458</v>
      </c>
      <c r="E781" s="98" t="s">
        <v>158</v>
      </c>
      <c r="F781" s="106"/>
      <c r="G781" s="106"/>
      <c r="H781" s="117">
        <f>H782</f>
        <v>21978</v>
      </c>
      <c r="I781" s="117">
        <f>I782</f>
        <v>14531</v>
      </c>
      <c r="J781" s="177">
        <f>J782</f>
        <v>18163</v>
      </c>
      <c r="K781" s="240"/>
    </row>
    <row r="782" spans="1:11" ht="38.25">
      <c r="A782" s="153" t="s">
        <v>770</v>
      </c>
      <c r="B782" s="122"/>
      <c r="C782" s="88">
        <v>902</v>
      </c>
      <c r="D782" s="89" t="s">
        <v>458</v>
      </c>
      <c r="E782" s="98" t="s">
        <v>171</v>
      </c>
      <c r="F782" s="106"/>
      <c r="G782" s="106"/>
      <c r="H782" s="117">
        <f>H783+H786</f>
        <v>21978</v>
      </c>
      <c r="I782" s="117">
        <f t="shared" ref="I782:J782" si="336">I783+I786</f>
        <v>14531</v>
      </c>
      <c r="J782" s="117">
        <f t="shared" si="336"/>
        <v>18163</v>
      </c>
      <c r="K782" s="240"/>
    </row>
    <row r="783" spans="1:11" ht="38.25">
      <c r="A783" s="162" t="s">
        <v>603</v>
      </c>
      <c r="B783" s="122"/>
      <c r="C783" s="94">
        <v>902</v>
      </c>
      <c r="D783" s="119" t="s">
        <v>458</v>
      </c>
      <c r="E783" s="115" t="s">
        <v>604</v>
      </c>
      <c r="F783" s="102"/>
      <c r="G783" s="102"/>
      <c r="H783" s="118">
        <f t="shared" ref="H783:I784" si="337">H784</f>
        <v>20161.7</v>
      </c>
      <c r="I783" s="118">
        <f t="shared" si="337"/>
        <v>14531</v>
      </c>
      <c r="J783" s="178">
        <f>J784</f>
        <v>18163</v>
      </c>
      <c r="K783" s="240"/>
    </row>
    <row r="784" spans="1:11">
      <c r="A784" s="155" t="s">
        <v>98</v>
      </c>
      <c r="B784" s="122"/>
      <c r="C784" s="94">
        <v>902</v>
      </c>
      <c r="D784" s="119" t="s">
        <v>458</v>
      </c>
      <c r="E784" s="115" t="s">
        <v>604</v>
      </c>
      <c r="F784" s="102" t="s">
        <v>99</v>
      </c>
      <c r="G784" s="102"/>
      <c r="H784" s="118">
        <f t="shared" si="337"/>
        <v>20161.7</v>
      </c>
      <c r="I784" s="118">
        <f t="shared" si="337"/>
        <v>14531</v>
      </c>
      <c r="J784" s="178">
        <f>J785</f>
        <v>18163</v>
      </c>
      <c r="K784" s="240"/>
    </row>
    <row r="785" spans="1:11">
      <c r="A785" s="155" t="s">
        <v>100</v>
      </c>
      <c r="B785" s="122"/>
      <c r="C785" s="94">
        <v>902</v>
      </c>
      <c r="D785" s="119" t="s">
        <v>458</v>
      </c>
      <c r="E785" s="115" t="s">
        <v>604</v>
      </c>
      <c r="F785" s="102" t="s">
        <v>101</v>
      </c>
      <c r="G785" s="102">
        <v>900303</v>
      </c>
      <c r="H785" s="118">
        <v>20161.7</v>
      </c>
      <c r="I785" s="118">
        <v>14531</v>
      </c>
      <c r="J785" s="178">
        <v>18163</v>
      </c>
      <c r="K785" s="240"/>
    </row>
    <row r="786" spans="1:11" ht="38.25">
      <c r="A786" s="155" t="s">
        <v>603</v>
      </c>
      <c r="B786" s="122"/>
      <c r="C786" s="94">
        <v>902</v>
      </c>
      <c r="D786" s="235" t="s">
        <v>458</v>
      </c>
      <c r="E786" s="115" t="s">
        <v>903</v>
      </c>
      <c r="F786" s="102"/>
      <c r="G786" s="102"/>
      <c r="H786" s="118">
        <f>H787</f>
        <v>1816.3</v>
      </c>
      <c r="I786" s="118">
        <f t="shared" ref="I786:J786" si="338">I787</f>
        <v>0</v>
      </c>
      <c r="J786" s="118">
        <f t="shared" si="338"/>
        <v>0</v>
      </c>
      <c r="K786" s="240"/>
    </row>
    <row r="787" spans="1:11">
      <c r="A787" s="155" t="s">
        <v>98</v>
      </c>
      <c r="B787" s="122"/>
      <c r="C787" s="94">
        <v>902</v>
      </c>
      <c r="D787" s="235" t="s">
        <v>458</v>
      </c>
      <c r="E787" s="115" t="s">
        <v>903</v>
      </c>
      <c r="F787" s="102" t="s">
        <v>99</v>
      </c>
      <c r="G787" s="102"/>
      <c r="H787" s="118">
        <f>H788+H789</f>
        <v>1816.3</v>
      </c>
      <c r="I787" s="118">
        <f t="shared" ref="I787:J787" si="339">I788+I789</f>
        <v>0</v>
      </c>
      <c r="J787" s="118">
        <f t="shared" si="339"/>
        <v>0</v>
      </c>
      <c r="K787" s="240"/>
    </row>
    <row r="788" spans="1:11">
      <c r="A788" s="155" t="s">
        <v>100</v>
      </c>
      <c r="B788" s="122"/>
      <c r="C788" s="94">
        <v>902</v>
      </c>
      <c r="D788" s="235" t="s">
        <v>458</v>
      </c>
      <c r="E788" s="115" t="s">
        <v>903</v>
      </c>
      <c r="F788" s="102" t="s">
        <v>101</v>
      </c>
      <c r="G788" s="102">
        <v>900203</v>
      </c>
      <c r="H788" s="118">
        <v>980.8</v>
      </c>
      <c r="I788" s="118">
        <v>0</v>
      </c>
      <c r="J788" s="178">
        <v>0</v>
      </c>
      <c r="K788" s="240"/>
    </row>
    <row r="789" spans="1:11">
      <c r="A789" s="155" t="s">
        <v>100</v>
      </c>
      <c r="B789" s="122"/>
      <c r="C789" s="94">
        <v>902</v>
      </c>
      <c r="D789" s="235" t="s">
        <v>458</v>
      </c>
      <c r="E789" s="115" t="s">
        <v>903</v>
      </c>
      <c r="F789" s="102" t="s">
        <v>101</v>
      </c>
      <c r="G789" s="102">
        <v>900303</v>
      </c>
      <c r="H789" s="118">
        <v>835.5</v>
      </c>
      <c r="I789" s="118">
        <v>0</v>
      </c>
      <c r="J789" s="178">
        <v>0</v>
      </c>
      <c r="K789" s="240"/>
    </row>
    <row r="790" spans="1:11">
      <c r="A790" s="149" t="s">
        <v>136</v>
      </c>
      <c r="B790" s="273"/>
      <c r="C790" s="85" t="s">
        <v>137</v>
      </c>
      <c r="D790" s="85"/>
      <c r="E790" s="84"/>
      <c r="F790" s="84"/>
      <c r="G790" s="84"/>
      <c r="H790" s="117">
        <f>H791+H832+H1050</f>
        <v>1398371.5</v>
      </c>
      <c r="I790" s="117">
        <f>I791+I832+I1050</f>
        <v>1382275.0000000002</v>
      </c>
      <c r="J790" s="177">
        <f>J791+J832+J1050</f>
        <v>1351250.4000000001</v>
      </c>
      <c r="K790" s="240"/>
    </row>
    <row r="791" spans="1:11">
      <c r="A791" s="150" t="s">
        <v>87</v>
      </c>
      <c r="B791" s="128"/>
      <c r="C791" s="86" t="s">
        <v>137</v>
      </c>
      <c r="D791" s="89" t="s">
        <v>655</v>
      </c>
      <c r="E791" s="86"/>
      <c r="F791" s="86"/>
      <c r="G791" s="86"/>
      <c r="H791" s="117">
        <f>H792</f>
        <v>26783.899999999998</v>
      </c>
      <c r="I791" s="117">
        <f t="shared" ref="I791:J793" si="340">I792</f>
        <v>28786.3</v>
      </c>
      <c r="J791" s="177">
        <f t="shared" si="340"/>
        <v>12056.7</v>
      </c>
      <c r="K791" s="240"/>
    </row>
    <row r="792" spans="1:11">
      <c r="A792" s="192" t="s">
        <v>92</v>
      </c>
      <c r="B792" s="122"/>
      <c r="C792" s="88" t="s">
        <v>137</v>
      </c>
      <c r="D792" s="89" t="s">
        <v>460</v>
      </c>
      <c r="E792" s="88"/>
      <c r="F792" s="88"/>
      <c r="G792" s="88"/>
      <c r="H792" s="117">
        <f>H793</f>
        <v>26783.899999999998</v>
      </c>
      <c r="I792" s="117">
        <f t="shared" si="340"/>
        <v>28786.3</v>
      </c>
      <c r="J792" s="177">
        <f t="shared" si="340"/>
        <v>12056.7</v>
      </c>
      <c r="K792" s="240"/>
    </row>
    <row r="793" spans="1:11">
      <c r="A793" s="170" t="s">
        <v>436</v>
      </c>
      <c r="B793" s="123"/>
      <c r="C793" s="78" t="s">
        <v>137</v>
      </c>
      <c r="D793" s="89" t="s">
        <v>460</v>
      </c>
      <c r="E793" s="78" t="s">
        <v>181</v>
      </c>
      <c r="F793" s="78"/>
      <c r="G793" s="78"/>
      <c r="H793" s="117">
        <f>H794</f>
        <v>26783.899999999998</v>
      </c>
      <c r="I793" s="117">
        <f t="shared" si="340"/>
        <v>28786.3</v>
      </c>
      <c r="J793" s="177">
        <f t="shared" si="340"/>
        <v>12056.7</v>
      </c>
      <c r="K793" s="240"/>
    </row>
    <row r="794" spans="1:11" ht="25.5">
      <c r="A794" s="152" t="s">
        <v>447</v>
      </c>
      <c r="B794" s="124"/>
      <c r="C794" s="96" t="s">
        <v>137</v>
      </c>
      <c r="D794" s="89" t="s">
        <v>460</v>
      </c>
      <c r="E794" s="98" t="s">
        <v>193</v>
      </c>
      <c r="F794" s="106"/>
      <c r="G794" s="106"/>
      <c r="H794" s="117">
        <f>H795+H799+H803+H814</f>
        <v>26783.899999999998</v>
      </c>
      <c r="I794" s="117">
        <f>I795+I799+I803+I814</f>
        <v>28786.3</v>
      </c>
      <c r="J794" s="177">
        <f>J795+J799+J803+J814</f>
        <v>12056.7</v>
      </c>
      <c r="K794" s="240"/>
    </row>
    <row r="795" spans="1:11">
      <c r="A795" s="152" t="s">
        <v>448</v>
      </c>
      <c r="B795" s="124"/>
      <c r="C795" s="96" t="s">
        <v>137</v>
      </c>
      <c r="D795" s="89" t="s">
        <v>460</v>
      </c>
      <c r="E795" s="98" t="s">
        <v>450</v>
      </c>
      <c r="F795" s="106"/>
      <c r="G795" s="106"/>
      <c r="H795" s="117">
        <f>H796</f>
        <v>110</v>
      </c>
      <c r="I795" s="117">
        <f t="shared" ref="I795:J795" si="341">I796</f>
        <v>110</v>
      </c>
      <c r="J795" s="177">
        <f t="shared" si="341"/>
        <v>110</v>
      </c>
      <c r="K795" s="240"/>
    </row>
    <row r="796" spans="1:11" ht="38.25">
      <c r="A796" s="155" t="s">
        <v>449</v>
      </c>
      <c r="B796" s="124"/>
      <c r="C796" s="82" t="s">
        <v>137</v>
      </c>
      <c r="D796" s="119" t="s">
        <v>460</v>
      </c>
      <c r="E796" s="115" t="s">
        <v>451</v>
      </c>
      <c r="F796" s="102"/>
      <c r="G796" s="102"/>
      <c r="H796" s="118">
        <f t="shared" ref="H796:J797" si="342">H797</f>
        <v>110</v>
      </c>
      <c r="I796" s="118">
        <f t="shared" si="342"/>
        <v>110</v>
      </c>
      <c r="J796" s="178">
        <f t="shared" si="342"/>
        <v>110</v>
      </c>
      <c r="K796" s="240"/>
    </row>
    <row r="797" spans="1:11">
      <c r="A797" s="155" t="s">
        <v>68</v>
      </c>
      <c r="B797" s="124"/>
      <c r="C797" s="82" t="s">
        <v>137</v>
      </c>
      <c r="D797" s="119" t="s">
        <v>460</v>
      </c>
      <c r="E797" s="115" t="s">
        <v>451</v>
      </c>
      <c r="F797" s="102" t="s">
        <v>69</v>
      </c>
      <c r="G797" s="102"/>
      <c r="H797" s="118">
        <f t="shared" si="342"/>
        <v>110</v>
      </c>
      <c r="I797" s="118">
        <f t="shared" si="342"/>
        <v>110</v>
      </c>
      <c r="J797" s="178">
        <f t="shared" si="342"/>
        <v>110</v>
      </c>
      <c r="K797" s="240"/>
    </row>
    <row r="798" spans="1:11" ht="25.5">
      <c r="A798" s="155" t="s">
        <v>70</v>
      </c>
      <c r="B798" s="124"/>
      <c r="C798" s="82" t="s">
        <v>137</v>
      </c>
      <c r="D798" s="119" t="s">
        <v>460</v>
      </c>
      <c r="E798" s="115" t="s">
        <v>451</v>
      </c>
      <c r="F798" s="102" t="s">
        <v>71</v>
      </c>
      <c r="G798" s="102">
        <v>900100</v>
      </c>
      <c r="H798" s="118">
        <v>110</v>
      </c>
      <c r="I798" s="118">
        <v>110</v>
      </c>
      <c r="J798" s="178">
        <v>110</v>
      </c>
      <c r="K798" s="240"/>
    </row>
    <row r="799" spans="1:11">
      <c r="A799" s="152" t="s">
        <v>571</v>
      </c>
      <c r="B799" s="105"/>
      <c r="C799" s="96" t="s">
        <v>137</v>
      </c>
      <c r="D799" s="89" t="s">
        <v>460</v>
      </c>
      <c r="E799" s="98" t="s">
        <v>572</v>
      </c>
      <c r="F799" s="106"/>
      <c r="G799" s="102"/>
      <c r="H799" s="117">
        <f>H800</f>
        <v>90</v>
      </c>
      <c r="I799" s="117">
        <f t="shared" ref="I799:J799" si="343">I800</f>
        <v>90</v>
      </c>
      <c r="J799" s="177">
        <f t="shared" si="343"/>
        <v>90</v>
      </c>
      <c r="K799" s="240"/>
    </row>
    <row r="800" spans="1:11">
      <c r="A800" s="163" t="s">
        <v>573</v>
      </c>
      <c r="B800" s="105"/>
      <c r="C800" s="82" t="s">
        <v>137</v>
      </c>
      <c r="D800" s="119" t="s">
        <v>460</v>
      </c>
      <c r="E800" s="115" t="s">
        <v>574</v>
      </c>
      <c r="F800" s="107"/>
      <c r="G800" s="102"/>
      <c r="H800" s="118">
        <f t="shared" ref="H800:J801" si="344">H801</f>
        <v>90</v>
      </c>
      <c r="I800" s="118">
        <f t="shared" si="344"/>
        <v>90</v>
      </c>
      <c r="J800" s="178">
        <f t="shared" si="344"/>
        <v>90</v>
      </c>
      <c r="K800" s="240"/>
    </row>
    <row r="801" spans="1:11">
      <c r="A801" s="155" t="s">
        <v>68</v>
      </c>
      <c r="B801" s="105"/>
      <c r="C801" s="82" t="s">
        <v>137</v>
      </c>
      <c r="D801" s="119" t="s">
        <v>460</v>
      </c>
      <c r="E801" s="115" t="s">
        <v>574</v>
      </c>
      <c r="F801" s="102" t="s">
        <v>69</v>
      </c>
      <c r="G801" s="102"/>
      <c r="H801" s="118">
        <f t="shared" si="344"/>
        <v>90</v>
      </c>
      <c r="I801" s="118">
        <f t="shared" si="344"/>
        <v>90</v>
      </c>
      <c r="J801" s="178">
        <f t="shared" si="344"/>
        <v>90</v>
      </c>
      <c r="K801" s="240"/>
    </row>
    <row r="802" spans="1:11" ht="25.5">
      <c r="A802" s="155" t="s">
        <v>70</v>
      </c>
      <c r="B802" s="105"/>
      <c r="C802" s="82" t="s">
        <v>137</v>
      </c>
      <c r="D802" s="119" t="s">
        <v>460</v>
      </c>
      <c r="E802" s="115" t="s">
        <v>574</v>
      </c>
      <c r="F802" s="102" t="s">
        <v>71</v>
      </c>
      <c r="G802" s="102">
        <v>900100</v>
      </c>
      <c r="H802" s="118">
        <v>90</v>
      </c>
      <c r="I802" s="118">
        <v>90</v>
      </c>
      <c r="J802" s="178">
        <v>90</v>
      </c>
      <c r="K802" s="240"/>
    </row>
    <row r="803" spans="1:11">
      <c r="A803" s="152" t="s">
        <v>437</v>
      </c>
      <c r="B803" s="124"/>
      <c r="C803" s="79" t="s">
        <v>137</v>
      </c>
      <c r="D803" s="89" t="s">
        <v>460</v>
      </c>
      <c r="E803" s="98" t="s">
        <v>219</v>
      </c>
      <c r="F803" s="106"/>
      <c r="G803" s="106"/>
      <c r="H803" s="117">
        <f>H804+H811</f>
        <v>6229.7</v>
      </c>
      <c r="I803" s="117">
        <f>I804+I811</f>
        <v>6229.7</v>
      </c>
      <c r="J803" s="177">
        <f>J804+J811</f>
        <v>6229.7</v>
      </c>
      <c r="K803" s="240"/>
    </row>
    <row r="804" spans="1:11" ht="51">
      <c r="A804" s="160" t="s">
        <v>817</v>
      </c>
      <c r="B804" s="124"/>
      <c r="C804" s="90" t="s">
        <v>137</v>
      </c>
      <c r="D804" s="119" t="s">
        <v>460</v>
      </c>
      <c r="E804" s="115" t="s">
        <v>220</v>
      </c>
      <c r="F804" s="102"/>
      <c r="G804" s="102"/>
      <c r="H804" s="118">
        <f>H805+H808</f>
        <v>5592</v>
      </c>
      <c r="I804" s="118">
        <f>I805+I808</f>
        <v>5592</v>
      </c>
      <c r="J804" s="178">
        <f t="shared" ref="J804" si="345">J805+J808</f>
        <v>5592</v>
      </c>
      <c r="K804" s="240"/>
    </row>
    <row r="805" spans="1:11">
      <c r="A805" s="155" t="s">
        <v>68</v>
      </c>
      <c r="B805" s="124"/>
      <c r="C805" s="82" t="s">
        <v>137</v>
      </c>
      <c r="D805" s="119" t="s">
        <v>460</v>
      </c>
      <c r="E805" s="115" t="s">
        <v>220</v>
      </c>
      <c r="F805" s="102" t="s">
        <v>69</v>
      </c>
      <c r="G805" s="102"/>
      <c r="H805" s="118">
        <f>H806+H807</f>
        <v>261</v>
      </c>
      <c r="I805" s="118">
        <f>I806+I807</f>
        <v>261</v>
      </c>
      <c r="J805" s="178">
        <f t="shared" ref="J805" si="346">J806+J807</f>
        <v>261</v>
      </c>
      <c r="K805" s="240"/>
    </row>
    <row r="806" spans="1:11" ht="25.5">
      <c r="A806" s="155" t="s">
        <v>70</v>
      </c>
      <c r="B806" s="124"/>
      <c r="C806" s="82" t="s">
        <v>137</v>
      </c>
      <c r="D806" s="119" t="s">
        <v>460</v>
      </c>
      <c r="E806" s="115" t="s">
        <v>220</v>
      </c>
      <c r="F806" s="102" t="s">
        <v>71</v>
      </c>
      <c r="G806" s="102">
        <v>900302</v>
      </c>
      <c r="H806" s="118">
        <v>100.2</v>
      </c>
      <c r="I806" s="118">
        <v>100.5</v>
      </c>
      <c r="J806" s="178">
        <v>100.5</v>
      </c>
      <c r="K806" s="240"/>
    </row>
    <row r="807" spans="1:11" ht="25.5">
      <c r="A807" s="155" t="s">
        <v>70</v>
      </c>
      <c r="B807" s="124"/>
      <c r="C807" s="82" t="s">
        <v>137</v>
      </c>
      <c r="D807" s="119" t="s">
        <v>460</v>
      </c>
      <c r="E807" s="115" t="s">
        <v>220</v>
      </c>
      <c r="F807" s="102" t="s">
        <v>71</v>
      </c>
      <c r="G807" s="102">
        <v>900100</v>
      </c>
      <c r="H807" s="118">
        <v>160.80000000000001</v>
      </c>
      <c r="I807" s="118">
        <v>160.5</v>
      </c>
      <c r="J807" s="178">
        <v>160.5</v>
      </c>
      <c r="K807" s="240"/>
    </row>
    <row r="808" spans="1:11" ht="25.5">
      <c r="A808" s="155" t="s">
        <v>80</v>
      </c>
      <c r="B808" s="124"/>
      <c r="C808" s="82" t="s">
        <v>137</v>
      </c>
      <c r="D808" s="119" t="s">
        <v>460</v>
      </c>
      <c r="E808" s="115" t="s">
        <v>220</v>
      </c>
      <c r="F808" s="102" t="s">
        <v>81</v>
      </c>
      <c r="G808" s="102"/>
      <c r="H808" s="118">
        <f>H809+H810</f>
        <v>5331</v>
      </c>
      <c r="I808" s="225">
        <f t="shared" ref="I808:J808" si="347">I809+I810</f>
        <v>5331</v>
      </c>
      <c r="J808" s="236">
        <f t="shared" si="347"/>
        <v>5331</v>
      </c>
      <c r="K808" s="240"/>
    </row>
    <row r="809" spans="1:11">
      <c r="A809" s="155" t="s">
        <v>82</v>
      </c>
      <c r="B809" s="124"/>
      <c r="C809" s="82" t="s">
        <v>137</v>
      </c>
      <c r="D809" s="119" t="s">
        <v>460</v>
      </c>
      <c r="E809" s="115" t="s">
        <v>220</v>
      </c>
      <c r="F809" s="102" t="s">
        <v>83</v>
      </c>
      <c r="G809" s="102">
        <v>900302</v>
      </c>
      <c r="H809" s="118">
        <v>2046.8</v>
      </c>
      <c r="I809" s="118">
        <v>2060.5</v>
      </c>
      <c r="J809" s="178">
        <v>2165.5</v>
      </c>
      <c r="K809" s="240"/>
    </row>
    <row r="810" spans="1:11">
      <c r="A810" s="155" t="s">
        <v>82</v>
      </c>
      <c r="B810" s="124"/>
      <c r="C810" s="82" t="s">
        <v>137</v>
      </c>
      <c r="D810" s="119" t="s">
        <v>460</v>
      </c>
      <c r="E810" s="115" t="s">
        <v>220</v>
      </c>
      <c r="F810" s="102" t="s">
        <v>83</v>
      </c>
      <c r="G810" s="102">
        <v>900100</v>
      </c>
      <c r="H810" s="118">
        <v>3284.2</v>
      </c>
      <c r="I810" s="118">
        <v>3270.5</v>
      </c>
      <c r="J810" s="178">
        <v>3165.5</v>
      </c>
      <c r="K810" s="240"/>
    </row>
    <row r="811" spans="1:11" ht="51">
      <c r="A811" s="160" t="s">
        <v>818</v>
      </c>
      <c r="B811" s="124"/>
      <c r="C811" s="82" t="s">
        <v>137</v>
      </c>
      <c r="D811" s="119" t="s">
        <v>460</v>
      </c>
      <c r="E811" s="115" t="s">
        <v>438</v>
      </c>
      <c r="F811" s="102"/>
      <c r="G811" s="102"/>
      <c r="H811" s="118">
        <f>H812</f>
        <v>637.70000000000005</v>
      </c>
      <c r="I811" s="118">
        <f t="shared" ref="I811:J812" si="348">I812</f>
        <v>637.70000000000005</v>
      </c>
      <c r="J811" s="178">
        <f t="shared" si="348"/>
        <v>637.70000000000005</v>
      </c>
      <c r="K811" s="240"/>
    </row>
    <row r="812" spans="1:11" ht="25.5">
      <c r="A812" s="155" t="s">
        <v>80</v>
      </c>
      <c r="B812" s="124"/>
      <c r="C812" s="82" t="s">
        <v>137</v>
      </c>
      <c r="D812" s="119" t="s">
        <v>460</v>
      </c>
      <c r="E812" s="115" t="s">
        <v>438</v>
      </c>
      <c r="F812" s="102" t="s">
        <v>81</v>
      </c>
      <c r="G812" s="102"/>
      <c r="H812" s="118">
        <f>H813</f>
        <v>637.70000000000005</v>
      </c>
      <c r="I812" s="118">
        <f t="shared" si="348"/>
        <v>637.70000000000005</v>
      </c>
      <c r="J812" s="178">
        <f t="shared" si="348"/>
        <v>637.70000000000005</v>
      </c>
      <c r="K812" s="240"/>
    </row>
    <row r="813" spans="1:11">
      <c r="A813" s="155" t="s">
        <v>82</v>
      </c>
      <c r="B813" s="124"/>
      <c r="C813" s="82" t="s">
        <v>137</v>
      </c>
      <c r="D813" s="119" t="s">
        <v>460</v>
      </c>
      <c r="E813" s="115" t="s">
        <v>438</v>
      </c>
      <c r="F813" s="102" t="s">
        <v>83</v>
      </c>
      <c r="G813" s="102">
        <v>900100</v>
      </c>
      <c r="H813" s="118">
        <v>637.70000000000005</v>
      </c>
      <c r="I813" s="118">
        <v>637.70000000000005</v>
      </c>
      <c r="J813" s="178">
        <v>637.70000000000005</v>
      </c>
      <c r="K813" s="240"/>
    </row>
    <row r="814" spans="1:11">
      <c r="A814" s="152" t="s">
        <v>439</v>
      </c>
      <c r="B814" s="105"/>
      <c r="C814" s="96" t="s">
        <v>137</v>
      </c>
      <c r="D814" s="89" t="s">
        <v>460</v>
      </c>
      <c r="E814" s="98" t="s">
        <v>440</v>
      </c>
      <c r="F814" s="106"/>
      <c r="G814" s="106"/>
      <c r="H814" s="117">
        <f>H815+H824+H828+H820</f>
        <v>20354.199999999997</v>
      </c>
      <c r="I814" s="117">
        <f t="shared" ref="I814:J814" si="349">I815+I824+I828+I820</f>
        <v>22356.6</v>
      </c>
      <c r="J814" s="177">
        <f t="shared" si="349"/>
        <v>5627</v>
      </c>
      <c r="K814" s="240"/>
    </row>
    <row r="815" spans="1:11" ht="51">
      <c r="A815" s="160" t="s">
        <v>821</v>
      </c>
      <c r="B815" s="143" t="s">
        <v>221</v>
      </c>
      <c r="C815" s="82" t="s">
        <v>137</v>
      </c>
      <c r="D815" s="119" t="s">
        <v>460</v>
      </c>
      <c r="E815" s="115" t="s">
        <v>822</v>
      </c>
      <c r="F815" s="102"/>
      <c r="G815" s="102"/>
      <c r="H815" s="118">
        <f>H816</f>
        <v>20354.199999999997</v>
      </c>
      <c r="I815" s="118">
        <f>I816</f>
        <v>12626.6</v>
      </c>
      <c r="J815" s="178">
        <f>J816</f>
        <v>0</v>
      </c>
      <c r="K815" s="240"/>
    </row>
    <row r="816" spans="1:11">
      <c r="A816" s="155" t="s">
        <v>68</v>
      </c>
      <c r="B816" s="143" t="s">
        <v>221</v>
      </c>
      <c r="C816" s="82" t="s">
        <v>137</v>
      </c>
      <c r="D816" s="119" t="s">
        <v>460</v>
      </c>
      <c r="E816" s="115" t="s">
        <v>822</v>
      </c>
      <c r="F816" s="102" t="s">
        <v>69</v>
      </c>
      <c r="G816" s="102"/>
      <c r="H816" s="118">
        <f>H817+H818+H819</f>
        <v>20354.199999999997</v>
      </c>
      <c r="I816" s="118">
        <f>I817+I818+I819</f>
        <v>12626.6</v>
      </c>
      <c r="J816" s="178">
        <f t="shared" ref="J816" si="350">J817+J818+J819</f>
        <v>0</v>
      </c>
      <c r="K816" s="240"/>
    </row>
    <row r="817" spans="1:11" ht="25.5">
      <c r="A817" s="155" t="s">
        <v>70</v>
      </c>
      <c r="B817" s="143" t="s">
        <v>221</v>
      </c>
      <c r="C817" s="82" t="s">
        <v>137</v>
      </c>
      <c r="D817" s="119" t="s">
        <v>460</v>
      </c>
      <c r="E817" s="115" t="s">
        <v>822</v>
      </c>
      <c r="F817" s="102" t="s">
        <v>71</v>
      </c>
      <c r="G817" s="102">
        <v>900202</v>
      </c>
      <c r="H817" s="118">
        <v>14893.3</v>
      </c>
      <c r="I817" s="118">
        <v>9239</v>
      </c>
      <c r="J817" s="178">
        <v>0</v>
      </c>
      <c r="K817" s="240"/>
    </row>
    <row r="818" spans="1:11" ht="25.5">
      <c r="A818" s="155" t="s">
        <v>70</v>
      </c>
      <c r="B818" s="143"/>
      <c r="C818" s="82" t="s">
        <v>137</v>
      </c>
      <c r="D818" s="119" t="s">
        <v>460</v>
      </c>
      <c r="E818" s="115" t="s">
        <v>822</v>
      </c>
      <c r="F818" s="102" t="s">
        <v>71</v>
      </c>
      <c r="G818" s="102">
        <v>900302</v>
      </c>
      <c r="H818" s="118">
        <v>4964.3999999999996</v>
      </c>
      <c r="I818" s="118">
        <v>3079.6</v>
      </c>
      <c r="J818" s="178">
        <v>0</v>
      </c>
      <c r="K818" s="240"/>
    </row>
    <row r="819" spans="1:11" ht="25.5">
      <c r="A819" s="155" t="s">
        <v>70</v>
      </c>
      <c r="B819" s="143"/>
      <c r="C819" s="82" t="s">
        <v>137</v>
      </c>
      <c r="D819" s="119" t="s">
        <v>460</v>
      </c>
      <c r="E819" s="115" t="s">
        <v>822</v>
      </c>
      <c r="F819" s="102">
        <v>240</v>
      </c>
      <c r="G819" s="102">
        <v>900100</v>
      </c>
      <c r="H819" s="118">
        <v>496.5</v>
      </c>
      <c r="I819" s="118">
        <v>308</v>
      </c>
      <c r="J819" s="178">
        <v>0</v>
      </c>
      <c r="K819" s="240"/>
    </row>
    <row r="820" spans="1:11" ht="76.5">
      <c r="A820" s="155" t="s">
        <v>819</v>
      </c>
      <c r="B820" s="143"/>
      <c r="C820" s="82" t="s">
        <v>137</v>
      </c>
      <c r="D820" s="119" t="s">
        <v>460</v>
      </c>
      <c r="E820" s="115" t="s">
        <v>820</v>
      </c>
      <c r="F820" s="102"/>
      <c r="G820" s="102"/>
      <c r="H820" s="118">
        <f>H821</f>
        <v>0</v>
      </c>
      <c r="I820" s="118">
        <f t="shared" ref="I820:J820" si="351">I821</f>
        <v>2828</v>
      </c>
      <c r="J820" s="178">
        <f t="shared" si="351"/>
        <v>0</v>
      </c>
      <c r="K820" s="240"/>
    </row>
    <row r="821" spans="1:11">
      <c r="A821" s="155" t="s">
        <v>68</v>
      </c>
      <c r="B821" s="143"/>
      <c r="C821" s="82" t="s">
        <v>137</v>
      </c>
      <c r="D821" s="119" t="s">
        <v>460</v>
      </c>
      <c r="E821" s="115" t="s">
        <v>820</v>
      </c>
      <c r="F821" s="102" t="s">
        <v>69</v>
      </c>
      <c r="G821" s="102"/>
      <c r="H821" s="118">
        <f>H822+H823</f>
        <v>0</v>
      </c>
      <c r="I821" s="118">
        <f>I822+I823</f>
        <v>2828</v>
      </c>
      <c r="J821" s="178">
        <f>J822+J823</f>
        <v>0</v>
      </c>
      <c r="K821" s="240"/>
    </row>
    <row r="822" spans="1:11" ht="25.5">
      <c r="A822" s="155" t="s">
        <v>70</v>
      </c>
      <c r="B822" s="143"/>
      <c r="C822" s="82" t="s">
        <v>137</v>
      </c>
      <c r="D822" s="119" t="s">
        <v>460</v>
      </c>
      <c r="E822" s="115" t="s">
        <v>820</v>
      </c>
      <c r="F822" s="102" t="s">
        <v>71</v>
      </c>
      <c r="G822" s="102">
        <v>900302</v>
      </c>
      <c r="H822" s="118"/>
      <c r="I822" s="118">
        <v>2545.1999999999998</v>
      </c>
      <c r="J822" s="178">
        <v>0</v>
      </c>
      <c r="K822" s="240"/>
    </row>
    <row r="823" spans="1:11" ht="25.5">
      <c r="A823" s="155" t="s">
        <v>70</v>
      </c>
      <c r="B823" s="143"/>
      <c r="C823" s="82" t="s">
        <v>137</v>
      </c>
      <c r="D823" s="119" t="s">
        <v>460</v>
      </c>
      <c r="E823" s="115" t="s">
        <v>820</v>
      </c>
      <c r="F823" s="102" t="s">
        <v>71</v>
      </c>
      <c r="G823" s="102">
        <v>900100</v>
      </c>
      <c r="H823" s="118"/>
      <c r="I823" s="208">
        <v>282.8</v>
      </c>
      <c r="J823" s="209"/>
      <c r="K823" s="240"/>
    </row>
    <row r="824" spans="1:11" ht="25.5">
      <c r="A824" s="160" t="s">
        <v>223</v>
      </c>
      <c r="B824" s="143"/>
      <c r="C824" s="82" t="s">
        <v>137</v>
      </c>
      <c r="D824" s="119" t="s">
        <v>460</v>
      </c>
      <c r="E824" s="115" t="s">
        <v>441</v>
      </c>
      <c r="F824" s="102"/>
      <c r="G824" s="102"/>
      <c r="H824" s="208">
        <f t="shared" ref="H824:J824" si="352">H825</f>
        <v>0</v>
      </c>
      <c r="I824" s="208">
        <f t="shared" si="352"/>
        <v>2459</v>
      </c>
      <c r="J824" s="209">
        <f t="shared" si="352"/>
        <v>0</v>
      </c>
      <c r="K824" s="240"/>
    </row>
    <row r="825" spans="1:11">
      <c r="A825" s="155" t="s">
        <v>68</v>
      </c>
      <c r="B825" s="143"/>
      <c r="C825" s="82" t="s">
        <v>137</v>
      </c>
      <c r="D825" s="119" t="s">
        <v>460</v>
      </c>
      <c r="E825" s="144" t="s">
        <v>225</v>
      </c>
      <c r="F825" s="102" t="s">
        <v>69</v>
      </c>
      <c r="G825" s="102"/>
      <c r="H825" s="208">
        <f t="shared" ref="H825:J825" si="353">H826+H827</f>
        <v>0</v>
      </c>
      <c r="I825" s="208">
        <f t="shared" si="353"/>
        <v>2459</v>
      </c>
      <c r="J825" s="209">
        <f t="shared" si="353"/>
        <v>0</v>
      </c>
      <c r="K825" s="240"/>
    </row>
    <row r="826" spans="1:11" ht="25.5">
      <c r="A826" s="155" t="s">
        <v>70</v>
      </c>
      <c r="B826" s="143"/>
      <c r="C826" s="82" t="s">
        <v>137</v>
      </c>
      <c r="D826" s="119" t="s">
        <v>460</v>
      </c>
      <c r="E826" s="144" t="s">
        <v>225</v>
      </c>
      <c r="F826" s="102" t="s">
        <v>71</v>
      </c>
      <c r="G826" s="102">
        <v>900302</v>
      </c>
      <c r="H826" s="118">
        <v>0</v>
      </c>
      <c r="I826" s="208">
        <v>1954</v>
      </c>
      <c r="J826" s="209">
        <v>0</v>
      </c>
      <c r="K826" s="240"/>
    </row>
    <row r="827" spans="1:11" ht="25.5">
      <c r="A827" s="155" t="s">
        <v>70</v>
      </c>
      <c r="B827" s="143"/>
      <c r="C827" s="82" t="s">
        <v>137</v>
      </c>
      <c r="D827" s="119" t="s">
        <v>460</v>
      </c>
      <c r="E827" s="144" t="s">
        <v>225</v>
      </c>
      <c r="F827" s="102" t="s">
        <v>71</v>
      </c>
      <c r="G827" s="102">
        <v>900100</v>
      </c>
      <c r="H827" s="118"/>
      <c r="I827" s="208">
        <v>505</v>
      </c>
      <c r="J827" s="209"/>
      <c r="K827" s="240"/>
    </row>
    <row r="828" spans="1:11" ht="25.5">
      <c r="A828" s="160" t="s">
        <v>224</v>
      </c>
      <c r="B828" s="143"/>
      <c r="C828" s="82" t="s">
        <v>137</v>
      </c>
      <c r="D828" s="119" t="s">
        <v>460</v>
      </c>
      <c r="E828" s="115" t="s">
        <v>442</v>
      </c>
      <c r="F828" s="102"/>
      <c r="G828" s="102"/>
      <c r="H828" s="208">
        <f t="shared" ref="H828:J828" si="354">H829</f>
        <v>0</v>
      </c>
      <c r="I828" s="208">
        <f t="shared" si="354"/>
        <v>4443</v>
      </c>
      <c r="J828" s="209">
        <f t="shared" si="354"/>
        <v>5627</v>
      </c>
      <c r="K828" s="240"/>
    </row>
    <row r="829" spans="1:11">
      <c r="A829" s="155" t="s">
        <v>68</v>
      </c>
      <c r="B829" s="143"/>
      <c r="C829" s="82" t="s">
        <v>137</v>
      </c>
      <c r="D829" s="119" t="s">
        <v>460</v>
      </c>
      <c r="E829" s="144" t="s">
        <v>226</v>
      </c>
      <c r="F829" s="102" t="s">
        <v>69</v>
      </c>
      <c r="G829" s="102"/>
      <c r="H829" s="208">
        <f t="shared" ref="H829:J829" si="355">H830+H831</f>
        <v>0</v>
      </c>
      <c r="I829" s="208">
        <f t="shared" si="355"/>
        <v>4443</v>
      </c>
      <c r="J829" s="209">
        <f t="shared" si="355"/>
        <v>5627</v>
      </c>
      <c r="K829" s="240"/>
    </row>
    <row r="830" spans="1:11" ht="25.5">
      <c r="A830" s="155" t="s">
        <v>70</v>
      </c>
      <c r="B830" s="143"/>
      <c r="C830" s="82" t="s">
        <v>137</v>
      </c>
      <c r="D830" s="119" t="s">
        <v>460</v>
      </c>
      <c r="E830" s="144" t="s">
        <v>226</v>
      </c>
      <c r="F830" s="102" t="s">
        <v>71</v>
      </c>
      <c r="G830" s="102">
        <v>900302</v>
      </c>
      <c r="H830" s="118">
        <v>0</v>
      </c>
      <c r="I830" s="118">
        <v>3532</v>
      </c>
      <c r="J830" s="209">
        <v>4473</v>
      </c>
      <c r="K830" s="240"/>
    </row>
    <row r="831" spans="1:11" ht="25.5">
      <c r="A831" s="155" t="s">
        <v>70</v>
      </c>
      <c r="B831" s="143"/>
      <c r="C831" s="82" t="s">
        <v>137</v>
      </c>
      <c r="D831" s="119" t="s">
        <v>460</v>
      </c>
      <c r="E831" s="144" t="s">
        <v>226</v>
      </c>
      <c r="F831" s="102" t="s">
        <v>71</v>
      </c>
      <c r="G831" s="102">
        <v>900100</v>
      </c>
      <c r="H831" s="118">
        <v>0</v>
      </c>
      <c r="I831" s="208">
        <v>911</v>
      </c>
      <c r="J831" s="209">
        <v>1154</v>
      </c>
      <c r="K831" s="240"/>
    </row>
    <row r="832" spans="1:11">
      <c r="A832" s="150" t="s">
        <v>107</v>
      </c>
      <c r="B832" s="128"/>
      <c r="C832" s="86" t="s">
        <v>137</v>
      </c>
      <c r="D832" s="87" t="s">
        <v>680</v>
      </c>
      <c r="E832" s="86"/>
      <c r="F832" s="86"/>
      <c r="G832" s="86"/>
      <c r="H832" s="117">
        <f>H833+H877+H980+H1020</f>
        <v>1354580.6</v>
      </c>
      <c r="I832" s="117">
        <f>I833+I877+I980+I1020</f>
        <v>1336481.7000000002</v>
      </c>
      <c r="J832" s="177">
        <f>J833+J877+J980+J1020</f>
        <v>1322186.7000000002</v>
      </c>
      <c r="K832" s="240"/>
    </row>
    <row r="833" spans="1:11">
      <c r="A833" s="192" t="s">
        <v>138</v>
      </c>
      <c r="B833" s="122"/>
      <c r="C833" s="88" t="s">
        <v>137</v>
      </c>
      <c r="D833" s="89" t="s">
        <v>459</v>
      </c>
      <c r="E833" s="88"/>
      <c r="F833" s="88"/>
      <c r="G833" s="88"/>
      <c r="H833" s="117">
        <f>H834+H865+H872+H858</f>
        <v>426635</v>
      </c>
      <c r="I833" s="117">
        <f t="shared" ref="I833:J833" si="356">I834+I865+I872+I858</f>
        <v>421494.60000000003</v>
      </c>
      <c r="J833" s="117">
        <f t="shared" si="356"/>
        <v>418751.10000000003</v>
      </c>
      <c r="K833" s="240"/>
    </row>
    <row r="834" spans="1:11">
      <c r="A834" s="198" t="s">
        <v>454</v>
      </c>
      <c r="B834" s="123"/>
      <c r="C834" s="78" t="s">
        <v>137</v>
      </c>
      <c r="D834" s="89" t="s">
        <v>459</v>
      </c>
      <c r="E834" s="98" t="s">
        <v>204</v>
      </c>
      <c r="F834" s="78"/>
      <c r="G834" s="78"/>
      <c r="H834" s="117">
        <f>H835</f>
        <v>424921.3</v>
      </c>
      <c r="I834" s="117">
        <f t="shared" ref="I834:J835" si="357">I835</f>
        <v>418132.5</v>
      </c>
      <c r="J834" s="177">
        <f t="shared" si="357"/>
        <v>418137.4</v>
      </c>
      <c r="K834" s="240"/>
    </row>
    <row r="835" spans="1:11">
      <c r="A835" s="193" t="s">
        <v>113</v>
      </c>
      <c r="B835" s="124"/>
      <c r="C835" s="79" t="s">
        <v>137</v>
      </c>
      <c r="D835" s="89" t="s">
        <v>459</v>
      </c>
      <c r="E835" s="105" t="s">
        <v>398</v>
      </c>
      <c r="F835" s="79"/>
      <c r="G835" s="79"/>
      <c r="H835" s="117">
        <f>H836</f>
        <v>424921.3</v>
      </c>
      <c r="I835" s="117">
        <f t="shared" si="357"/>
        <v>418132.5</v>
      </c>
      <c r="J835" s="177">
        <f t="shared" si="357"/>
        <v>418137.4</v>
      </c>
      <c r="K835" s="240"/>
    </row>
    <row r="836" spans="1:11" ht="25.5">
      <c r="A836" s="157" t="s">
        <v>391</v>
      </c>
      <c r="B836" s="127"/>
      <c r="C836" s="85" t="s">
        <v>137</v>
      </c>
      <c r="D836" s="89" t="s">
        <v>459</v>
      </c>
      <c r="E836" s="98" t="s">
        <v>396</v>
      </c>
      <c r="F836" s="107"/>
      <c r="G836" s="107"/>
      <c r="H836" s="117">
        <f>H837+H843+H847+H851+H855</f>
        <v>424921.3</v>
      </c>
      <c r="I836" s="117">
        <f t="shared" ref="I836:J836" si="358">I837+I843+I847+I851+I855</f>
        <v>418132.5</v>
      </c>
      <c r="J836" s="177">
        <f t="shared" si="358"/>
        <v>418137.4</v>
      </c>
      <c r="K836" s="240"/>
    </row>
    <row r="837" spans="1:11" ht="63.75">
      <c r="A837" s="201" t="s">
        <v>139</v>
      </c>
      <c r="B837" s="127"/>
      <c r="C837" s="84" t="s">
        <v>137</v>
      </c>
      <c r="D837" s="119" t="s">
        <v>459</v>
      </c>
      <c r="E837" s="145" t="s">
        <v>605</v>
      </c>
      <c r="F837" s="101"/>
      <c r="G837" s="101"/>
      <c r="H837" s="118">
        <f>H838+H840</f>
        <v>277217</v>
      </c>
      <c r="I837" s="118">
        <f t="shared" ref="I837:J837" si="359">I838+I840</f>
        <v>277217</v>
      </c>
      <c r="J837" s="178">
        <f t="shared" si="359"/>
        <v>277217</v>
      </c>
      <c r="K837" s="240"/>
    </row>
    <row r="838" spans="1:11" ht="36">
      <c r="A838" s="228" t="s">
        <v>63</v>
      </c>
      <c r="B838" s="127"/>
      <c r="C838" s="84" t="s">
        <v>137</v>
      </c>
      <c r="D838" s="119" t="s">
        <v>459</v>
      </c>
      <c r="E838" s="145" t="s">
        <v>605</v>
      </c>
      <c r="F838" s="276">
        <v>100</v>
      </c>
      <c r="G838" s="75"/>
      <c r="H838" s="118">
        <f>H839</f>
        <v>550</v>
      </c>
      <c r="I838" s="118">
        <f t="shared" ref="I838:J838" si="360">I839</f>
        <v>550</v>
      </c>
      <c r="J838" s="178">
        <f t="shared" si="360"/>
        <v>550</v>
      </c>
      <c r="K838" s="240"/>
    </row>
    <row r="839" spans="1:11">
      <c r="A839" s="228" t="s">
        <v>78</v>
      </c>
      <c r="B839" s="127"/>
      <c r="C839" s="84" t="s">
        <v>137</v>
      </c>
      <c r="D839" s="119" t="s">
        <v>459</v>
      </c>
      <c r="E839" s="145" t="s">
        <v>605</v>
      </c>
      <c r="F839" s="276">
        <v>110</v>
      </c>
      <c r="G839" s="102">
        <v>900303</v>
      </c>
      <c r="H839" s="118">
        <v>550</v>
      </c>
      <c r="I839" s="118">
        <v>550</v>
      </c>
      <c r="J839" s="178">
        <v>550</v>
      </c>
      <c r="K839" s="240"/>
    </row>
    <row r="840" spans="1:11" ht="25.5">
      <c r="A840" s="155" t="s">
        <v>80</v>
      </c>
      <c r="B840" s="127"/>
      <c r="C840" s="84" t="s">
        <v>137</v>
      </c>
      <c r="D840" s="119" t="s">
        <v>459</v>
      </c>
      <c r="E840" s="115" t="s">
        <v>605</v>
      </c>
      <c r="F840" s="102" t="s">
        <v>81</v>
      </c>
      <c r="G840" s="102"/>
      <c r="H840" s="118">
        <f>SUM(H841:H842)</f>
        <v>276667</v>
      </c>
      <c r="I840" s="118">
        <f t="shared" ref="I840:J840" si="361">SUM(I841:I842)</f>
        <v>276667</v>
      </c>
      <c r="J840" s="178">
        <f t="shared" si="361"/>
        <v>276667</v>
      </c>
      <c r="K840" s="240"/>
    </row>
    <row r="841" spans="1:11">
      <c r="A841" s="155" t="s">
        <v>82</v>
      </c>
      <c r="B841" s="127"/>
      <c r="C841" s="84" t="s">
        <v>137</v>
      </c>
      <c r="D841" s="119" t="s">
        <v>459</v>
      </c>
      <c r="E841" s="115" t="s">
        <v>605</v>
      </c>
      <c r="F841" s="102" t="s">
        <v>83</v>
      </c>
      <c r="G841" s="102">
        <v>900303</v>
      </c>
      <c r="H841" s="118">
        <v>237822</v>
      </c>
      <c r="I841" s="118">
        <v>237829</v>
      </c>
      <c r="J841" s="178">
        <v>237829</v>
      </c>
      <c r="K841" s="240"/>
    </row>
    <row r="842" spans="1:11">
      <c r="A842" s="155" t="s">
        <v>109</v>
      </c>
      <c r="B842" s="127"/>
      <c r="C842" s="84" t="s">
        <v>137</v>
      </c>
      <c r="D842" s="119" t="s">
        <v>459</v>
      </c>
      <c r="E842" s="115" t="s">
        <v>605</v>
      </c>
      <c r="F842" s="102" t="s">
        <v>110</v>
      </c>
      <c r="G842" s="102">
        <v>900303</v>
      </c>
      <c r="H842" s="118">
        <v>38845</v>
      </c>
      <c r="I842" s="118">
        <v>38838</v>
      </c>
      <c r="J842" s="178">
        <v>38838</v>
      </c>
      <c r="K842" s="240"/>
    </row>
    <row r="843" spans="1:11" ht="76.5">
      <c r="A843" s="159" t="s">
        <v>392</v>
      </c>
      <c r="B843" s="127"/>
      <c r="C843" s="99" t="s">
        <v>137</v>
      </c>
      <c r="D843" s="119" t="s">
        <v>459</v>
      </c>
      <c r="E843" s="115" t="s">
        <v>606</v>
      </c>
      <c r="F843" s="101"/>
      <c r="G843" s="101"/>
      <c r="H843" s="118">
        <f>H844</f>
        <v>41975.799999999996</v>
      </c>
      <c r="I843" s="118">
        <f>I844</f>
        <v>41975.799999999996</v>
      </c>
      <c r="J843" s="178">
        <f>J844</f>
        <v>41975.799999999996</v>
      </c>
      <c r="K843" s="240"/>
    </row>
    <row r="844" spans="1:11" ht="25.5">
      <c r="A844" s="155" t="s">
        <v>80</v>
      </c>
      <c r="B844" s="127"/>
      <c r="C844" s="90" t="s">
        <v>137</v>
      </c>
      <c r="D844" s="119" t="s">
        <v>459</v>
      </c>
      <c r="E844" s="115" t="s">
        <v>606</v>
      </c>
      <c r="F844" s="102" t="s">
        <v>81</v>
      </c>
      <c r="G844" s="102"/>
      <c r="H844" s="118">
        <f>H845+H846</f>
        <v>41975.799999999996</v>
      </c>
      <c r="I844" s="118">
        <f>I845+I846</f>
        <v>41975.799999999996</v>
      </c>
      <c r="J844" s="178">
        <f>J845+J846</f>
        <v>41975.799999999996</v>
      </c>
      <c r="K844" s="240"/>
    </row>
    <row r="845" spans="1:11">
      <c r="A845" s="155" t="s">
        <v>82</v>
      </c>
      <c r="B845" s="127"/>
      <c r="C845" s="104" t="s">
        <v>137</v>
      </c>
      <c r="D845" s="119" t="s">
        <v>459</v>
      </c>
      <c r="E845" s="115" t="s">
        <v>606</v>
      </c>
      <c r="F845" s="102" t="s">
        <v>83</v>
      </c>
      <c r="G845" s="102">
        <v>900100</v>
      </c>
      <c r="H845" s="118">
        <v>35856.699999999997</v>
      </c>
      <c r="I845" s="118">
        <v>35856.699999999997</v>
      </c>
      <c r="J845" s="178">
        <v>35856.699999999997</v>
      </c>
      <c r="K845" s="240"/>
    </row>
    <row r="846" spans="1:11">
      <c r="A846" s="155" t="s">
        <v>109</v>
      </c>
      <c r="B846" s="127"/>
      <c r="C846" s="82" t="s">
        <v>137</v>
      </c>
      <c r="D846" s="119" t="s">
        <v>459</v>
      </c>
      <c r="E846" s="115" t="s">
        <v>606</v>
      </c>
      <c r="F846" s="102" t="s">
        <v>110</v>
      </c>
      <c r="G846" s="102">
        <v>900100</v>
      </c>
      <c r="H846" s="118">
        <v>6119.1</v>
      </c>
      <c r="I846" s="118">
        <v>6119.1</v>
      </c>
      <c r="J846" s="178">
        <v>6119.1</v>
      </c>
      <c r="K846" s="240"/>
    </row>
    <row r="847" spans="1:11" ht="25.5">
      <c r="A847" s="200" t="s">
        <v>394</v>
      </c>
      <c r="B847" s="127"/>
      <c r="C847" s="84" t="s">
        <v>137</v>
      </c>
      <c r="D847" s="119" t="s">
        <v>459</v>
      </c>
      <c r="E847" s="115" t="s">
        <v>607</v>
      </c>
      <c r="F847" s="102"/>
      <c r="G847" s="102"/>
      <c r="H847" s="118">
        <f>H848</f>
        <v>79135.900000000009</v>
      </c>
      <c r="I847" s="118">
        <f>I848</f>
        <v>79850.7</v>
      </c>
      <c r="J847" s="178">
        <f>J848</f>
        <v>79850.7</v>
      </c>
      <c r="K847" s="240"/>
    </row>
    <row r="848" spans="1:11" ht="25.5">
      <c r="A848" s="155" t="s">
        <v>80</v>
      </c>
      <c r="B848" s="124"/>
      <c r="C848" s="90" t="s">
        <v>137</v>
      </c>
      <c r="D848" s="119" t="s">
        <v>459</v>
      </c>
      <c r="E848" s="115" t="s">
        <v>607</v>
      </c>
      <c r="F848" s="102" t="s">
        <v>81</v>
      </c>
      <c r="G848" s="102"/>
      <c r="H848" s="118">
        <f>H849+H850</f>
        <v>79135.900000000009</v>
      </c>
      <c r="I848" s="118">
        <f>I849+I850</f>
        <v>79850.7</v>
      </c>
      <c r="J848" s="178">
        <f>J849+J850</f>
        <v>79850.7</v>
      </c>
      <c r="K848" s="240"/>
    </row>
    <row r="849" spans="1:11">
      <c r="A849" s="155" t="s">
        <v>82</v>
      </c>
      <c r="B849" s="125"/>
      <c r="C849" s="104" t="s">
        <v>137</v>
      </c>
      <c r="D849" s="119" t="s">
        <v>459</v>
      </c>
      <c r="E849" s="115" t="s">
        <v>607</v>
      </c>
      <c r="F849" s="102" t="s">
        <v>83</v>
      </c>
      <c r="G849" s="102">
        <v>900100</v>
      </c>
      <c r="H849" s="118">
        <v>70776.600000000006</v>
      </c>
      <c r="I849" s="118">
        <v>71324.7</v>
      </c>
      <c r="J849" s="178">
        <v>71324.7</v>
      </c>
      <c r="K849" s="240"/>
    </row>
    <row r="850" spans="1:11">
      <c r="A850" s="155" t="s">
        <v>109</v>
      </c>
      <c r="B850" s="126"/>
      <c r="C850" s="82" t="s">
        <v>137</v>
      </c>
      <c r="D850" s="119" t="s">
        <v>459</v>
      </c>
      <c r="E850" s="115" t="s">
        <v>607</v>
      </c>
      <c r="F850" s="102" t="s">
        <v>110</v>
      </c>
      <c r="G850" s="102">
        <v>900100</v>
      </c>
      <c r="H850" s="118">
        <v>8359.2999999999993</v>
      </c>
      <c r="I850" s="118">
        <v>8526</v>
      </c>
      <c r="J850" s="178">
        <v>8526</v>
      </c>
      <c r="K850" s="240"/>
    </row>
    <row r="851" spans="1:11" ht="38.25">
      <c r="A851" s="200" t="s">
        <v>395</v>
      </c>
      <c r="B851" s="127"/>
      <c r="C851" s="84" t="s">
        <v>137</v>
      </c>
      <c r="D851" s="119" t="s">
        <v>459</v>
      </c>
      <c r="E851" s="115" t="s">
        <v>608</v>
      </c>
      <c r="F851" s="102"/>
      <c r="G851" s="102"/>
      <c r="H851" s="118">
        <f>H852</f>
        <v>17032.599999999999</v>
      </c>
      <c r="I851" s="118">
        <f>I852</f>
        <v>17082</v>
      </c>
      <c r="J851" s="178">
        <f>J852</f>
        <v>17082</v>
      </c>
      <c r="K851" s="240"/>
    </row>
    <row r="852" spans="1:11" ht="25.5">
      <c r="A852" s="155" t="s">
        <v>80</v>
      </c>
      <c r="B852" s="127"/>
      <c r="C852" s="84" t="s">
        <v>137</v>
      </c>
      <c r="D852" s="119" t="s">
        <v>459</v>
      </c>
      <c r="E852" s="115" t="s">
        <v>608</v>
      </c>
      <c r="F852" s="102" t="s">
        <v>81</v>
      </c>
      <c r="G852" s="102"/>
      <c r="H852" s="118">
        <f>H853+H854</f>
        <v>17032.599999999999</v>
      </c>
      <c r="I852" s="118">
        <f>I853+I854</f>
        <v>17082</v>
      </c>
      <c r="J852" s="178">
        <f>J853+J854</f>
        <v>17082</v>
      </c>
      <c r="K852" s="240"/>
    </row>
    <row r="853" spans="1:11">
      <c r="A853" s="155" t="s">
        <v>82</v>
      </c>
      <c r="B853" s="127"/>
      <c r="C853" s="84" t="s">
        <v>137</v>
      </c>
      <c r="D853" s="119" t="s">
        <v>459</v>
      </c>
      <c r="E853" s="115" t="s">
        <v>608</v>
      </c>
      <c r="F853" s="102" t="s">
        <v>83</v>
      </c>
      <c r="G853" s="102">
        <v>900100</v>
      </c>
      <c r="H853" s="118">
        <v>15061.6</v>
      </c>
      <c r="I853" s="118">
        <v>15111</v>
      </c>
      <c r="J853" s="178">
        <v>15111</v>
      </c>
      <c r="K853" s="240"/>
    </row>
    <row r="854" spans="1:11">
      <c r="A854" s="155" t="s">
        <v>109</v>
      </c>
      <c r="B854" s="123"/>
      <c r="C854" s="84" t="s">
        <v>137</v>
      </c>
      <c r="D854" s="119" t="s">
        <v>459</v>
      </c>
      <c r="E854" s="115" t="s">
        <v>608</v>
      </c>
      <c r="F854" s="102" t="s">
        <v>110</v>
      </c>
      <c r="G854" s="102">
        <v>900100</v>
      </c>
      <c r="H854" s="118">
        <v>1971</v>
      </c>
      <c r="I854" s="118">
        <v>1971</v>
      </c>
      <c r="J854" s="178">
        <v>1971</v>
      </c>
      <c r="K854" s="240"/>
    </row>
    <row r="855" spans="1:11" ht="38.25">
      <c r="A855" s="200" t="s">
        <v>730</v>
      </c>
      <c r="B855" s="123"/>
      <c r="C855" s="84" t="s">
        <v>137</v>
      </c>
      <c r="D855" s="119" t="s">
        <v>459</v>
      </c>
      <c r="E855" s="115" t="s">
        <v>731</v>
      </c>
      <c r="F855" s="102"/>
      <c r="G855" s="102"/>
      <c r="H855" s="118">
        <f>H856</f>
        <v>9560</v>
      </c>
      <c r="I855" s="118">
        <f t="shared" ref="I855:J856" si="362">I856</f>
        <v>2007</v>
      </c>
      <c r="J855" s="178">
        <f t="shared" si="362"/>
        <v>2011.9</v>
      </c>
      <c r="K855" s="240"/>
    </row>
    <row r="856" spans="1:11" ht="25.5">
      <c r="A856" s="155" t="s">
        <v>80</v>
      </c>
      <c r="B856" s="123"/>
      <c r="C856" s="84" t="s">
        <v>137</v>
      </c>
      <c r="D856" s="119" t="s">
        <v>459</v>
      </c>
      <c r="E856" s="115" t="s">
        <v>731</v>
      </c>
      <c r="F856" s="102" t="s">
        <v>81</v>
      </c>
      <c r="G856" s="102"/>
      <c r="H856" s="118">
        <f>H857</f>
        <v>9560</v>
      </c>
      <c r="I856" s="118">
        <f t="shared" si="362"/>
        <v>2007</v>
      </c>
      <c r="J856" s="178">
        <f t="shared" si="362"/>
        <v>2011.9</v>
      </c>
      <c r="K856" s="240"/>
    </row>
    <row r="857" spans="1:11">
      <c r="A857" s="155" t="s">
        <v>82</v>
      </c>
      <c r="B857" s="123"/>
      <c r="C857" s="84" t="s">
        <v>137</v>
      </c>
      <c r="D857" s="119" t="s">
        <v>459</v>
      </c>
      <c r="E857" s="115" t="s">
        <v>731</v>
      </c>
      <c r="F857" s="102" t="s">
        <v>83</v>
      </c>
      <c r="G857" s="102">
        <v>900100</v>
      </c>
      <c r="H857" s="118">
        <v>9560</v>
      </c>
      <c r="I857" s="118">
        <v>2007</v>
      </c>
      <c r="J857" s="178">
        <v>2011.9</v>
      </c>
      <c r="K857" s="240"/>
    </row>
    <row r="858" spans="1:11">
      <c r="A858" s="152" t="s">
        <v>247</v>
      </c>
      <c r="B858" s="127"/>
      <c r="C858" s="85" t="s">
        <v>137</v>
      </c>
      <c r="D858" s="89" t="s">
        <v>459</v>
      </c>
      <c r="E858" s="98" t="s">
        <v>173</v>
      </c>
      <c r="F858" s="106"/>
      <c r="G858" s="106"/>
      <c r="H858" s="117">
        <f t="shared" ref="H858:J859" si="363">H859</f>
        <v>0</v>
      </c>
      <c r="I858" s="117">
        <f t="shared" si="363"/>
        <v>2748.4</v>
      </c>
      <c r="J858" s="177">
        <f t="shared" si="363"/>
        <v>0</v>
      </c>
      <c r="K858" s="240"/>
    </row>
    <row r="859" spans="1:11">
      <c r="A859" s="152" t="s">
        <v>435</v>
      </c>
      <c r="B859" s="127"/>
      <c r="C859" s="85" t="s">
        <v>137</v>
      </c>
      <c r="D859" s="89" t="s">
        <v>459</v>
      </c>
      <c r="E859" s="98" t="s">
        <v>207</v>
      </c>
      <c r="F859" s="108"/>
      <c r="G859" s="108"/>
      <c r="H859" s="117">
        <f t="shared" si="363"/>
        <v>0</v>
      </c>
      <c r="I859" s="117">
        <f t="shared" si="363"/>
        <v>2748.4</v>
      </c>
      <c r="J859" s="177">
        <f t="shared" si="363"/>
        <v>0</v>
      </c>
      <c r="K859" s="240"/>
    </row>
    <row r="860" spans="1:11" ht="25.5">
      <c r="A860" s="174" t="s">
        <v>716</v>
      </c>
      <c r="B860" s="127"/>
      <c r="C860" s="85" t="s">
        <v>137</v>
      </c>
      <c r="D860" s="89" t="s">
        <v>459</v>
      </c>
      <c r="E860" s="98" t="s">
        <v>208</v>
      </c>
      <c r="F860" s="107"/>
      <c r="G860" s="107"/>
      <c r="H860" s="117">
        <f>H861+H864</f>
        <v>0</v>
      </c>
      <c r="I860" s="117">
        <f>I861</f>
        <v>2748.4</v>
      </c>
      <c r="J860" s="177">
        <f>J861+J864</f>
        <v>0</v>
      </c>
      <c r="K860" s="240"/>
    </row>
    <row r="861" spans="1:11" ht="63.75">
      <c r="A861" s="182" t="s">
        <v>802</v>
      </c>
      <c r="B861" s="127"/>
      <c r="C861" s="84" t="s">
        <v>137</v>
      </c>
      <c r="D861" s="119" t="s">
        <v>459</v>
      </c>
      <c r="E861" s="115" t="s">
        <v>801</v>
      </c>
      <c r="F861" s="102"/>
      <c r="G861" s="102"/>
      <c r="H861" s="118">
        <f>H862</f>
        <v>0</v>
      </c>
      <c r="I861" s="118">
        <f>I862</f>
        <v>2748.4</v>
      </c>
      <c r="J861" s="178">
        <f>J862</f>
        <v>0</v>
      </c>
      <c r="K861" s="240"/>
    </row>
    <row r="862" spans="1:11" ht="25.5">
      <c r="A862" s="182" t="s">
        <v>80</v>
      </c>
      <c r="B862" s="127"/>
      <c r="C862" s="84" t="s">
        <v>137</v>
      </c>
      <c r="D862" s="119" t="s">
        <v>459</v>
      </c>
      <c r="E862" s="115" t="s">
        <v>801</v>
      </c>
      <c r="F862" s="102">
        <v>600</v>
      </c>
      <c r="G862" s="102"/>
      <c r="H862" s="118">
        <f>H863+H864</f>
        <v>0</v>
      </c>
      <c r="I862" s="118">
        <f>I863+I864</f>
        <v>2748.4</v>
      </c>
      <c r="J862" s="178">
        <f>J863+J864</f>
        <v>0</v>
      </c>
      <c r="K862" s="240"/>
    </row>
    <row r="863" spans="1:11">
      <c r="A863" s="182" t="s">
        <v>210</v>
      </c>
      <c r="B863" s="127"/>
      <c r="C863" s="84" t="s">
        <v>137</v>
      </c>
      <c r="D863" s="119" t="s">
        <v>459</v>
      </c>
      <c r="E863" s="115" t="s">
        <v>801</v>
      </c>
      <c r="F863" s="102">
        <v>610</v>
      </c>
      <c r="G863" s="102">
        <v>900302</v>
      </c>
      <c r="H863" s="118">
        <v>0</v>
      </c>
      <c r="I863" s="118">
        <v>2498.5</v>
      </c>
      <c r="J863" s="178">
        <v>0</v>
      </c>
      <c r="K863" s="240"/>
    </row>
    <row r="864" spans="1:11">
      <c r="A864" s="182" t="s">
        <v>210</v>
      </c>
      <c r="B864" s="127"/>
      <c r="C864" s="84" t="s">
        <v>137</v>
      </c>
      <c r="D864" s="119" t="s">
        <v>459</v>
      </c>
      <c r="E864" s="115" t="s">
        <v>801</v>
      </c>
      <c r="F864" s="102">
        <v>610</v>
      </c>
      <c r="G864" s="102">
        <v>900100</v>
      </c>
      <c r="H864" s="118">
        <v>0</v>
      </c>
      <c r="I864" s="118">
        <v>249.9</v>
      </c>
      <c r="J864" s="178">
        <v>0</v>
      </c>
      <c r="K864" s="240"/>
    </row>
    <row r="865" spans="1:11" ht="25.5">
      <c r="A865" s="164" t="s">
        <v>258</v>
      </c>
      <c r="B865" s="123"/>
      <c r="C865" s="85" t="s">
        <v>137</v>
      </c>
      <c r="D865" s="89" t="s">
        <v>459</v>
      </c>
      <c r="E865" s="98" t="s">
        <v>161</v>
      </c>
      <c r="F865" s="107"/>
      <c r="G865" s="106"/>
      <c r="H865" s="117">
        <f>H866</f>
        <v>613.70000000000005</v>
      </c>
      <c r="I865" s="117">
        <f t="shared" ref="I865:J868" si="364">I866</f>
        <v>613.70000000000005</v>
      </c>
      <c r="J865" s="177">
        <f t="shared" si="364"/>
        <v>613.70000000000005</v>
      </c>
      <c r="K865" s="240"/>
    </row>
    <row r="866" spans="1:11">
      <c r="A866" s="164" t="s">
        <v>329</v>
      </c>
      <c r="B866" s="123"/>
      <c r="C866" s="85" t="s">
        <v>137</v>
      </c>
      <c r="D866" s="89" t="s">
        <v>459</v>
      </c>
      <c r="E866" s="98" t="s">
        <v>166</v>
      </c>
      <c r="F866" s="107"/>
      <c r="G866" s="106"/>
      <c r="H866" s="117">
        <f>H867</f>
        <v>613.70000000000005</v>
      </c>
      <c r="I866" s="117">
        <f t="shared" si="364"/>
        <v>613.70000000000005</v>
      </c>
      <c r="J866" s="177">
        <f t="shared" si="364"/>
        <v>613.70000000000005</v>
      </c>
      <c r="K866" s="240"/>
    </row>
    <row r="867" spans="1:11" ht="25.5">
      <c r="A867" s="158" t="s">
        <v>330</v>
      </c>
      <c r="B867" s="123"/>
      <c r="C867" s="85" t="s">
        <v>137</v>
      </c>
      <c r="D867" s="89" t="s">
        <v>459</v>
      </c>
      <c r="E867" s="98" t="s">
        <v>167</v>
      </c>
      <c r="F867" s="107"/>
      <c r="G867" s="106"/>
      <c r="H867" s="117">
        <f>H868</f>
        <v>613.70000000000005</v>
      </c>
      <c r="I867" s="117">
        <f t="shared" si="364"/>
        <v>613.70000000000005</v>
      </c>
      <c r="J867" s="177">
        <f t="shared" si="364"/>
        <v>613.70000000000005</v>
      </c>
      <c r="K867" s="240"/>
    </row>
    <row r="868" spans="1:11" ht="38.25">
      <c r="A868" s="186" t="s">
        <v>706</v>
      </c>
      <c r="B868" s="123"/>
      <c r="C868" s="84" t="s">
        <v>137</v>
      </c>
      <c r="D868" s="119" t="s">
        <v>459</v>
      </c>
      <c r="E868" s="76" t="s">
        <v>461</v>
      </c>
      <c r="F868" s="107"/>
      <c r="G868" s="106"/>
      <c r="H868" s="117">
        <f>H869</f>
        <v>613.70000000000005</v>
      </c>
      <c r="I868" s="117">
        <f t="shared" si="364"/>
        <v>613.70000000000005</v>
      </c>
      <c r="J868" s="177">
        <f t="shared" si="364"/>
        <v>613.70000000000005</v>
      </c>
      <c r="K868" s="240"/>
    </row>
    <row r="869" spans="1:11" ht="25.5">
      <c r="A869" s="155" t="s">
        <v>80</v>
      </c>
      <c r="B869" s="123"/>
      <c r="C869" s="84" t="s">
        <v>137</v>
      </c>
      <c r="D869" s="119" t="s">
        <v>459</v>
      </c>
      <c r="E869" s="76" t="s">
        <v>461</v>
      </c>
      <c r="F869" s="102" t="s">
        <v>81</v>
      </c>
      <c r="G869" s="102"/>
      <c r="H869" s="118">
        <f>H870+H871</f>
        <v>613.70000000000005</v>
      </c>
      <c r="I869" s="118">
        <f>I870+I871</f>
        <v>613.70000000000005</v>
      </c>
      <c r="J869" s="178">
        <f>J870+J871</f>
        <v>613.70000000000005</v>
      </c>
      <c r="K869" s="240"/>
    </row>
    <row r="870" spans="1:11">
      <c r="A870" s="155" t="s">
        <v>82</v>
      </c>
      <c r="B870" s="123"/>
      <c r="C870" s="84" t="s">
        <v>137</v>
      </c>
      <c r="D870" s="119" t="s">
        <v>459</v>
      </c>
      <c r="E870" s="76" t="s">
        <v>461</v>
      </c>
      <c r="F870" s="102" t="s">
        <v>83</v>
      </c>
      <c r="G870" s="102">
        <v>900100</v>
      </c>
      <c r="H870" s="118">
        <v>552.20000000000005</v>
      </c>
      <c r="I870" s="118">
        <v>552.20000000000005</v>
      </c>
      <c r="J870" s="178">
        <v>552.20000000000005</v>
      </c>
      <c r="K870" s="240"/>
    </row>
    <row r="871" spans="1:11">
      <c r="A871" s="155" t="s">
        <v>109</v>
      </c>
      <c r="B871" s="123"/>
      <c r="C871" s="84" t="s">
        <v>137</v>
      </c>
      <c r="D871" s="119" t="s">
        <v>459</v>
      </c>
      <c r="E871" s="76" t="s">
        <v>461</v>
      </c>
      <c r="F871" s="102">
        <v>620</v>
      </c>
      <c r="G871" s="102">
        <v>900100</v>
      </c>
      <c r="H871" s="118">
        <v>61.5</v>
      </c>
      <c r="I871" s="118">
        <v>61.5</v>
      </c>
      <c r="J871" s="178">
        <v>61.5</v>
      </c>
      <c r="K871" s="240"/>
    </row>
    <row r="872" spans="1:11">
      <c r="A872" s="173" t="s">
        <v>222</v>
      </c>
      <c r="B872" s="123"/>
      <c r="C872" s="85" t="s">
        <v>137</v>
      </c>
      <c r="D872" s="89" t="s">
        <v>459</v>
      </c>
      <c r="E872" s="109" t="s">
        <v>183</v>
      </c>
      <c r="F872" s="106"/>
      <c r="G872" s="106"/>
      <c r="H872" s="117">
        <f>H873</f>
        <v>1100</v>
      </c>
      <c r="I872" s="117">
        <f t="shared" ref="I872:J873" si="365">I873</f>
        <v>0</v>
      </c>
      <c r="J872" s="177">
        <f t="shared" si="365"/>
        <v>0</v>
      </c>
      <c r="K872" s="240"/>
    </row>
    <row r="873" spans="1:11">
      <c r="A873" s="170" t="s">
        <v>734</v>
      </c>
      <c r="B873" s="123"/>
      <c r="C873" s="85" t="s">
        <v>137</v>
      </c>
      <c r="D873" s="89" t="s">
        <v>459</v>
      </c>
      <c r="E873" s="141" t="s">
        <v>735</v>
      </c>
      <c r="F873" s="106"/>
      <c r="G873" s="106"/>
      <c r="H873" s="117">
        <f>H874</f>
        <v>1100</v>
      </c>
      <c r="I873" s="117">
        <f t="shared" si="365"/>
        <v>0</v>
      </c>
      <c r="J873" s="177">
        <f t="shared" si="365"/>
        <v>0</v>
      </c>
      <c r="K873" s="240"/>
    </row>
    <row r="874" spans="1:11" ht="25.5">
      <c r="A874" s="155" t="s">
        <v>80</v>
      </c>
      <c r="B874" s="123"/>
      <c r="C874" s="84" t="s">
        <v>137</v>
      </c>
      <c r="D874" s="119" t="s">
        <v>459</v>
      </c>
      <c r="E874" s="100" t="s">
        <v>735</v>
      </c>
      <c r="F874" s="102">
        <v>600</v>
      </c>
      <c r="G874" s="102"/>
      <c r="H874" s="118">
        <f>H875+H876</f>
        <v>1100</v>
      </c>
      <c r="I874" s="118">
        <v>0</v>
      </c>
      <c r="J874" s="178">
        <v>0</v>
      </c>
      <c r="K874" s="240"/>
    </row>
    <row r="875" spans="1:11">
      <c r="A875" s="155" t="s">
        <v>82</v>
      </c>
      <c r="B875" s="123"/>
      <c r="C875" s="84" t="s">
        <v>137</v>
      </c>
      <c r="D875" s="119" t="s">
        <v>459</v>
      </c>
      <c r="E875" s="100" t="s">
        <v>735</v>
      </c>
      <c r="F875" s="102">
        <v>610</v>
      </c>
      <c r="G875" s="102">
        <v>900100</v>
      </c>
      <c r="H875" s="118">
        <v>1000</v>
      </c>
      <c r="I875" s="118">
        <v>0</v>
      </c>
      <c r="J875" s="178">
        <v>0</v>
      </c>
      <c r="K875" s="240"/>
    </row>
    <row r="876" spans="1:11">
      <c r="A876" s="155" t="s">
        <v>109</v>
      </c>
      <c r="B876" s="123"/>
      <c r="C876" s="84" t="s">
        <v>137</v>
      </c>
      <c r="D876" s="119" t="s">
        <v>459</v>
      </c>
      <c r="E876" s="100" t="s">
        <v>735</v>
      </c>
      <c r="F876" s="102">
        <v>620</v>
      </c>
      <c r="G876" s="102">
        <v>900100</v>
      </c>
      <c r="H876" s="118">
        <v>100</v>
      </c>
      <c r="I876" s="118">
        <v>0</v>
      </c>
      <c r="J876" s="178">
        <v>0</v>
      </c>
      <c r="K876" s="240"/>
    </row>
    <row r="877" spans="1:11">
      <c r="A877" s="192" t="s">
        <v>140</v>
      </c>
      <c r="B877" s="122"/>
      <c r="C877" s="88" t="s">
        <v>137</v>
      </c>
      <c r="D877" s="77" t="s">
        <v>455</v>
      </c>
      <c r="E877" s="88"/>
      <c r="F877" s="88"/>
      <c r="G877" s="88"/>
      <c r="H877" s="117">
        <f>H878+H966+H974</f>
        <v>836078.89999999991</v>
      </c>
      <c r="I877" s="117">
        <f>I878+I966+I974</f>
        <v>822854.4</v>
      </c>
      <c r="J877" s="177">
        <f>J878+J966+J974</f>
        <v>811653.5</v>
      </c>
      <c r="K877" s="240"/>
    </row>
    <row r="878" spans="1:11">
      <c r="A878" s="198" t="s">
        <v>454</v>
      </c>
      <c r="B878" s="123"/>
      <c r="C878" s="78" t="s">
        <v>137</v>
      </c>
      <c r="D878" s="77" t="s">
        <v>455</v>
      </c>
      <c r="E878" s="98" t="s">
        <v>204</v>
      </c>
      <c r="F878" s="88"/>
      <c r="G878" s="88"/>
      <c r="H878" s="117">
        <f>H879</f>
        <v>834404.7</v>
      </c>
      <c r="I878" s="117">
        <f t="shared" ref="I878:J878" si="366">I879</f>
        <v>822140.20000000007</v>
      </c>
      <c r="J878" s="177">
        <f t="shared" si="366"/>
        <v>810939.3</v>
      </c>
      <c r="K878" s="240"/>
    </row>
    <row r="879" spans="1:11">
      <c r="A879" s="193" t="s">
        <v>141</v>
      </c>
      <c r="B879" s="124"/>
      <c r="C879" s="79" t="s">
        <v>137</v>
      </c>
      <c r="D879" s="77" t="s">
        <v>455</v>
      </c>
      <c r="E879" s="98" t="s">
        <v>205</v>
      </c>
      <c r="F879" s="79"/>
      <c r="G879" s="79"/>
      <c r="H879" s="117">
        <f>H880+H925+H947+H951</f>
        <v>834404.7</v>
      </c>
      <c r="I879" s="117">
        <f>I880+I925+I947+I951</f>
        <v>822140.20000000007</v>
      </c>
      <c r="J879" s="177">
        <f>J880+J925+J947+J951</f>
        <v>810939.3</v>
      </c>
      <c r="K879" s="240"/>
    </row>
    <row r="880" spans="1:11" ht="25.5">
      <c r="A880" s="157" t="s">
        <v>399</v>
      </c>
      <c r="B880" s="125"/>
      <c r="C880" s="80" t="s">
        <v>137</v>
      </c>
      <c r="D880" s="77" t="s">
        <v>455</v>
      </c>
      <c r="E880" s="98" t="s">
        <v>409</v>
      </c>
      <c r="F880" s="107"/>
      <c r="G880" s="107"/>
      <c r="H880" s="117">
        <f>H881+H893+H904+H909+H912+H915+H888+H920</f>
        <v>761963.3</v>
      </c>
      <c r="I880" s="117">
        <f>I881+I893+I904+I909+I912+I915+I888+I920</f>
        <v>737969.4</v>
      </c>
      <c r="J880" s="177">
        <f>J881+J893+J904+J909+J912+J915+J888+J920</f>
        <v>737487.6</v>
      </c>
      <c r="K880" s="240"/>
    </row>
    <row r="881" spans="1:11" ht="102">
      <c r="A881" s="159" t="s">
        <v>400</v>
      </c>
      <c r="B881" s="126"/>
      <c r="C881" s="82" t="s">
        <v>137</v>
      </c>
      <c r="D881" s="137" t="s">
        <v>455</v>
      </c>
      <c r="E881" s="115" t="s">
        <v>410</v>
      </c>
      <c r="F881" s="101"/>
      <c r="G881" s="101"/>
      <c r="H881" s="118">
        <f>H882+H884+H886</f>
        <v>586888</v>
      </c>
      <c r="I881" s="118">
        <f t="shared" ref="I881:J881" si="367">I882+I884+I886</f>
        <v>592412</v>
      </c>
      <c r="J881" s="118">
        <f t="shared" si="367"/>
        <v>592412</v>
      </c>
      <c r="K881" s="240"/>
    </row>
    <row r="882" spans="1:11" ht="38.25">
      <c r="A882" s="155" t="s">
        <v>63</v>
      </c>
      <c r="B882" s="127"/>
      <c r="C882" s="84" t="s">
        <v>137</v>
      </c>
      <c r="D882" s="137" t="s">
        <v>455</v>
      </c>
      <c r="E882" s="115" t="s">
        <v>410</v>
      </c>
      <c r="F882" s="102" t="s">
        <v>64</v>
      </c>
      <c r="G882" s="102"/>
      <c r="H882" s="118">
        <f>H883</f>
        <v>52469</v>
      </c>
      <c r="I882" s="118">
        <f t="shared" ref="I882:J882" si="368">I883</f>
        <v>51824</v>
      </c>
      <c r="J882" s="178">
        <f t="shared" si="368"/>
        <v>51824</v>
      </c>
      <c r="K882" s="240"/>
    </row>
    <row r="883" spans="1:11">
      <c r="A883" s="155" t="s">
        <v>78</v>
      </c>
      <c r="B883" s="127"/>
      <c r="C883" s="84" t="s">
        <v>137</v>
      </c>
      <c r="D883" s="137" t="s">
        <v>455</v>
      </c>
      <c r="E883" s="115" t="s">
        <v>410</v>
      </c>
      <c r="F883" s="102" t="s">
        <v>79</v>
      </c>
      <c r="G883" s="102">
        <v>900303</v>
      </c>
      <c r="H883" s="118">
        <v>52469</v>
      </c>
      <c r="I883" s="118">
        <v>51824</v>
      </c>
      <c r="J883" s="118">
        <v>51824</v>
      </c>
      <c r="K883" s="240"/>
    </row>
    <row r="884" spans="1:11">
      <c r="A884" s="155" t="s">
        <v>68</v>
      </c>
      <c r="B884" s="127"/>
      <c r="C884" s="84" t="s">
        <v>137</v>
      </c>
      <c r="D884" s="137" t="s">
        <v>455</v>
      </c>
      <c r="E884" s="115" t="s">
        <v>410</v>
      </c>
      <c r="F884" s="102" t="s">
        <v>69</v>
      </c>
      <c r="G884" s="102"/>
      <c r="H884" s="118">
        <f>H885</f>
        <v>3808</v>
      </c>
      <c r="I884" s="118">
        <f t="shared" ref="I884:J884" si="369">I885</f>
        <v>3802</v>
      </c>
      <c r="J884" s="178">
        <f t="shared" si="369"/>
        <v>3802</v>
      </c>
      <c r="K884" s="240"/>
    </row>
    <row r="885" spans="1:11" ht="25.5">
      <c r="A885" s="155" t="s">
        <v>70</v>
      </c>
      <c r="B885" s="127"/>
      <c r="C885" s="84" t="s">
        <v>137</v>
      </c>
      <c r="D885" s="137" t="s">
        <v>455</v>
      </c>
      <c r="E885" s="115" t="s">
        <v>410</v>
      </c>
      <c r="F885" s="102" t="s">
        <v>71</v>
      </c>
      <c r="G885" s="102">
        <v>900303</v>
      </c>
      <c r="H885" s="118">
        <v>3808</v>
      </c>
      <c r="I885" s="118">
        <v>3802</v>
      </c>
      <c r="J885" s="178">
        <v>3802</v>
      </c>
      <c r="K885" s="240"/>
    </row>
    <row r="886" spans="1:11" ht="25.5">
      <c r="A886" s="155" t="s">
        <v>80</v>
      </c>
      <c r="B886" s="127"/>
      <c r="C886" s="84" t="s">
        <v>137</v>
      </c>
      <c r="D886" s="137" t="s">
        <v>455</v>
      </c>
      <c r="E886" s="115" t="s">
        <v>410</v>
      </c>
      <c r="F886" s="102" t="s">
        <v>81</v>
      </c>
      <c r="G886" s="102"/>
      <c r="H886" s="118">
        <f>H887</f>
        <v>530611</v>
      </c>
      <c r="I886" s="118">
        <f t="shared" ref="I886:J886" si="370">I887</f>
        <v>536786</v>
      </c>
      <c r="J886" s="178">
        <f t="shared" si="370"/>
        <v>536786</v>
      </c>
      <c r="K886" s="240"/>
    </row>
    <row r="887" spans="1:11">
      <c r="A887" s="155" t="s">
        <v>82</v>
      </c>
      <c r="B887" s="127"/>
      <c r="C887" s="84" t="s">
        <v>137</v>
      </c>
      <c r="D887" s="137" t="s">
        <v>455</v>
      </c>
      <c r="E887" s="115" t="s">
        <v>410</v>
      </c>
      <c r="F887" s="102" t="s">
        <v>83</v>
      </c>
      <c r="G887" s="102">
        <v>900303</v>
      </c>
      <c r="H887" s="118">
        <v>530611</v>
      </c>
      <c r="I887" s="118">
        <v>536786</v>
      </c>
      <c r="J887" s="178">
        <v>536786</v>
      </c>
      <c r="K887" s="240"/>
    </row>
    <row r="888" spans="1:11" ht="114.75">
      <c r="A888" s="155" t="s">
        <v>748</v>
      </c>
      <c r="B888" s="127"/>
      <c r="C888" s="84" t="s">
        <v>137</v>
      </c>
      <c r="D888" s="137" t="s">
        <v>455</v>
      </c>
      <c r="E888" s="115" t="s">
        <v>749</v>
      </c>
      <c r="F888" s="102"/>
      <c r="G888" s="102"/>
      <c r="H888" s="118">
        <f>H889+H891</f>
        <v>25701</v>
      </c>
      <c r="I888" s="118">
        <f t="shared" ref="I888:J888" si="371">I889+I891</f>
        <v>25701</v>
      </c>
      <c r="J888" s="178">
        <f t="shared" si="371"/>
        <v>25701</v>
      </c>
      <c r="K888" s="240"/>
    </row>
    <row r="889" spans="1:11" ht="38.25">
      <c r="A889" s="155" t="s">
        <v>63</v>
      </c>
      <c r="B889" s="127"/>
      <c r="C889" s="84" t="s">
        <v>137</v>
      </c>
      <c r="D889" s="137" t="s">
        <v>455</v>
      </c>
      <c r="E889" s="115" t="s">
        <v>749</v>
      </c>
      <c r="F889" s="102" t="s">
        <v>64</v>
      </c>
      <c r="G889" s="102"/>
      <c r="H889" s="118">
        <f>H890</f>
        <v>859</v>
      </c>
      <c r="I889" s="118">
        <f t="shared" ref="I889:J889" si="372">I890</f>
        <v>859</v>
      </c>
      <c r="J889" s="178">
        <f t="shared" si="372"/>
        <v>859</v>
      </c>
      <c r="K889" s="240"/>
    </row>
    <row r="890" spans="1:11">
      <c r="A890" s="155" t="s">
        <v>78</v>
      </c>
      <c r="B890" s="127"/>
      <c r="C890" s="84" t="s">
        <v>137</v>
      </c>
      <c r="D890" s="137" t="s">
        <v>455</v>
      </c>
      <c r="E890" s="115" t="s">
        <v>749</v>
      </c>
      <c r="F890" s="102" t="s">
        <v>79</v>
      </c>
      <c r="G890" s="102">
        <v>900203</v>
      </c>
      <c r="H890" s="118">
        <v>859</v>
      </c>
      <c r="I890" s="118">
        <v>859</v>
      </c>
      <c r="J890" s="178">
        <v>859</v>
      </c>
      <c r="K890" s="240"/>
    </row>
    <row r="891" spans="1:11" ht="25.5">
      <c r="A891" s="155" t="s">
        <v>80</v>
      </c>
      <c r="B891" s="127"/>
      <c r="C891" s="84" t="s">
        <v>137</v>
      </c>
      <c r="D891" s="137" t="s">
        <v>455</v>
      </c>
      <c r="E891" s="115" t="s">
        <v>749</v>
      </c>
      <c r="F891" s="102" t="s">
        <v>81</v>
      </c>
      <c r="G891" s="102"/>
      <c r="H891" s="118">
        <f>H892</f>
        <v>24842</v>
      </c>
      <c r="I891" s="118">
        <f t="shared" ref="I891:J891" si="373">I892</f>
        <v>24842</v>
      </c>
      <c r="J891" s="178">
        <f t="shared" si="373"/>
        <v>24842</v>
      </c>
      <c r="K891" s="240"/>
    </row>
    <row r="892" spans="1:11">
      <c r="A892" s="155" t="s">
        <v>82</v>
      </c>
      <c r="B892" s="127"/>
      <c r="C892" s="84" t="s">
        <v>137</v>
      </c>
      <c r="D892" s="137" t="s">
        <v>455</v>
      </c>
      <c r="E892" s="115" t="s">
        <v>749</v>
      </c>
      <c r="F892" s="102" t="s">
        <v>83</v>
      </c>
      <c r="G892" s="102">
        <v>900203</v>
      </c>
      <c r="H892" s="118">
        <v>24842</v>
      </c>
      <c r="I892" s="118">
        <v>24842</v>
      </c>
      <c r="J892" s="178">
        <v>24842</v>
      </c>
      <c r="K892" s="240"/>
    </row>
    <row r="893" spans="1:11" ht="25.5">
      <c r="A893" s="176" t="s">
        <v>401</v>
      </c>
      <c r="B893" s="127"/>
      <c r="C893" s="84" t="s">
        <v>137</v>
      </c>
      <c r="D893" s="137" t="s">
        <v>455</v>
      </c>
      <c r="E893" s="115" t="s">
        <v>411</v>
      </c>
      <c r="F893" s="101"/>
      <c r="G893" s="101"/>
      <c r="H893" s="118">
        <f>H894+H896+H900+H902+H898</f>
        <v>83666.399999999994</v>
      </c>
      <c r="I893" s="118">
        <f t="shared" ref="I893:J893" si="374">I894+I896+I900+I902+I898</f>
        <v>85109.599999999991</v>
      </c>
      <c r="J893" s="178">
        <f t="shared" si="374"/>
        <v>85109.599999999991</v>
      </c>
      <c r="K893" s="240"/>
    </row>
    <row r="894" spans="1:11" ht="38.25">
      <c r="A894" s="155" t="s">
        <v>63</v>
      </c>
      <c r="B894" s="127"/>
      <c r="C894" s="84" t="s">
        <v>137</v>
      </c>
      <c r="D894" s="137" t="s">
        <v>455</v>
      </c>
      <c r="E894" s="115" t="s">
        <v>411</v>
      </c>
      <c r="F894" s="102" t="s">
        <v>64</v>
      </c>
      <c r="G894" s="102"/>
      <c r="H894" s="118">
        <f>H895</f>
        <v>1202</v>
      </c>
      <c r="I894" s="118">
        <f t="shared" ref="I894:J894" si="375">I895</f>
        <v>1202</v>
      </c>
      <c r="J894" s="178">
        <f t="shared" si="375"/>
        <v>1202</v>
      </c>
      <c r="K894" s="240"/>
    </row>
    <row r="895" spans="1:11">
      <c r="A895" s="155" t="s">
        <v>78</v>
      </c>
      <c r="B895" s="125"/>
      <c r="C895" s="104" t="s">
        <v>137</v>
      </c>
      <c r="D895" s="137" t="s">
        <v>455</v>
      </c>
      <c r="E895" s="115" t="s">
        <v>411</v>
      </c>
      <c r="F895" s="102" t="s">
        <v>79</v>
      </c>
      <c r="G895" s="75" t="s">
        <v>280</v>
      </c>
      <c r="H895" s="118">
        <v>1202</v>
      </c>
      <c r="I895" s="118">
        <v>1202</v>
      </c>
      <c r="J895" s="178">
        <v>1202</v>
      </c>
      <c r="K895" s="240"/>
    </row>
    <row r="896" spans="1:11">
      <c r="A896" s="155" t="s">
        <v>68</v>
      </c>
      <c r="B896" s="126"/>
      <c r="C896" s="82" t="s">
        <v>137</v>
      </c>
      <c r="D896" s="137" t="s">
        <v>455</v>
      </c>
      <c r="E896" s="115" t="s">
        <v>411</v>
      </c>
      <c r="F896" s="102" t="s">
        <v>69</v>
      </c>
      <c r="G896" s="75"/>
      <c r="H896" s="118">
        <f>H897</f>
        <v>3741.6</v>
      </c>
      <c r="I896" s="118">
        <f>I897</f>
        <v>4151.3</v>
      </c>
      <c r="J896" s="178">
        <f>J897</f>
        <v>4151.3</v>
      </c>
      <c r="K896" s="240"/>
    </row>
    <row r="897" spans="1:11" ht="25.5">
      <c r="A897" s="155" t="s">
        <v>70</v>
      </c>
      <c r="B897" s="127"/>
      <c r="C897" s="84" t="s">
        <v>137</v>
      </c>
      <c r="D897" s="137" t="s">
        <v>455</v>
      </c>
      <c r="E897" s="115" t="s">
        <v>411</v>
      </c>
      <c r="F897" s="102" t="s">
        <v>71</v>
      </c>
      <c r="G897" s="75" t="s">
        <v>280</v>
      </c>
      <c r="H897" s="118">
        <v>3741.6</v>
      </c>
      <c r="I897" s="118">
        <v>4151.3</v>
      </c>
      <c r="J897" s="178">
        <v>4151.3</v>
      </c>
      <c r="K897" s="240"/>
    </row>
    <row r="898" spans="1:11">
      <c r="A898" s="155" t="s">
        <v>117</v>
      </c>
      <c r="B898" s="127"/>
      <c r="C898" s="84" t="s">
        <v>137</v>
      </c>
      <c r="D898" s="137" t="s">
        <v>455</v>
      </c>
      <c r="E898" s="115" t="s">
        <v>411</v>
      </c>
      <c r="F898" s="102">
        <v>300</v>
      </c>
      <c r="G898" s="75"/>
      <c r="H898" s="118">
        <f>H899</f>
        <v>315</v>
      </c>
      <c r="I898" s="118">
        <f t="shared" ref="I898:J898" si="376">I899</f>
        <v>315</v>
      </c>
      <c r="J898" s="178">
        <f t="shared" si="376"/>
        <v>315</v>
      </c>
      <c r="K898" s="240"/>
    </row>
    <row r="899" spans="1:11">
      <c r="A899" s="155" t="s">
        <v>121</v>
      </c>
      <c r="B899" s="127"/>
      <c r="C899" s="84" t="s">
        <v>137</v>
      </c>
      <c r="D899" s="137" t="s">
        <v>455</v>
      </c>
      <c r="E899" s="115" t="s">
        <v>411</v>
      </c>
      <c r="F899" s="102">
        <v>320</v>
      </c>
      <c r="G899" s="75" t="s">
        <v>280</v>
      </c>
      <c r="H899" s="118">
        <v>315</v>
      </c>
      <c r="I899" s="118">
        <v>315</v>
      </c>
      <c r="J899" s="178">
        <v>315</v>
      </c>
      <c r="K899" s="240"/>
    </row>
    <row r="900" spans="1:11" ht="25.5">
      <c r="A900" s="155" t="s">
        <v>80</v>
      </c>
      <c r="B900" s="127"/>
      <c r="C900" s="84" t="s">
        <v>137</v>
      </c>
      <c r="D900" s="137" t="s">
        <v>455</v>
      </c>
      <c r="E900" s="115" t="s">
        <v>411</v>
      </c>
      <c r="F900" s="102" t="s">
        <v>81</v>
      </c>
      <c r="G900" s="75"/>
      <c r="H900" s="118">
        <f>H901</f>
        <v>77934.899999999994</v>
      </c>
      <c r="I900" s="118">
        <f>I901</f>
        <v>78968.399999999994</v>
      </c>
      <c r="J900" s="178">
        <f>J901</f>
        <v>78968.399999999994</v>
      </c>
      <c r="K900" s="240"/>
    </row>
    <row r="901" spans="1:11">
      <c r="A901" s="155" t="s">
        <v>82</v>
      </c>
      <c r="B901" s="127"/>
      <c r="C901" s="84" t="s">
        <v>137</v>
      </c>
      <c r="D901" s="137" t="s">
        <v>455</v>
      </c>
      <c r="E901" s="115" t="s">
        <v>411</v>
      </c>
      <c r="F901" s="102" t="s">
        <v>83</v>
      </c>
      <c r="G901" s="75" t="s">
        <v>280</v>
      </c>
      <c r="H901" s="118">
        <v>77934.899999999994</v>
      </c>
      <c r="I901" s="118">
        <v>78968.399999999994</v>
      </c>
      <c r="J901" s="178">
        <v>78968.399999999994</v>
      </c>
      <c r="K901" s="240"/>
    </row>
    <row r="902" spans="1:11">
      <c r="A902" s="155" t="s">
        <v>72</v>
      </c>
      <c r="B902" s="127"/>
      <c r="C902" s="84" t="s">
        <v>137</v>
      </c>
      <c r="D902" s="137" t="s">
        <v>455</v>
      </c>
      <c r="E902" s="115" t="s">
        <v>411</v>
      </c>
      <c r="F902" s="102" t="s">
        <v>73</v>
      </c>
      <c r="G902" s="75"/>
      <c r="H902" s="118">
        <f>H903</f>
        <v>472.9</v>
      </c>
      <c r="I902" s="118">
        <f t="shared" ref="I902:J902" si="377">I903</f>
        <v>472.9</v>
      </c>
      <c r="J902" s="178">
        <f t="shared" si="377"/>
        <v>472.9</v>
      </c>
      <c r="K902" s="240"/>
    </row>
    <row r="903" spans="1:11">
      <c r="A903" s="155" t="s">
        <v>74</v>
      </c>
      <c r="B903" s="127"/>
      <c r="C903" s="84" t="s">
        <v>137</v>
      </c>
      <c r="D903" s="137" t="s">
        <v>455</v>
      </c>
      <c r="E903" s="115" t="s">
        <v>411</v>
      </c>
      <c r="F903" s="102" t="s">
        <v>75</v>
      </c>
      <c r="G903" s="75" t="s">
        <v>280</v>
      </c>
      <c r="H903" s="118">
        <v>472.9</v>
      </c>
      <c r="I903" s="118">
        <v>472.9</v>
      </c>
      <c r="J903" s="178">
        <v>472.9</v>
      </c>
      <c r="K903" s="240"/>
    </row>
    <row r="904" spans="1:11" ht="38.25">
      <c r="A904" s="176" t="s">
        <v>402</v>
      </c>
      <c r="B904" s="127"/>
      <c r="C904" s="84" t="s">
        <v>137</v>
      </c>
      <c r="D904" s="137" t="s">
        <v>455</v>
      </c>
      <c r="E904" s="115" t="s">
        <v>412</v>
      </c>
      <c r="F904" s="102"/>
      <c r="G904" s="75"/>
      <c r="H904" s="118">
        <f>H905+H907</f>
        <v>18396</v>
      </c>
      <c r="I904" s="118">
        <f>I905+I907</f>
        <v>18396</v>
      </c>
      <c r="J904" s="178">
        <f>J905+J907</f>
        <v>18396</v>
      </c>
      <c r="K904" s="240"/>
    </row>
    <row r="905" spans="1:11">
      <c r="A905" s="155" t="s">
        <v>68</v>
      </c>
      <c r="B905" s="127"/>
      <c r="C905" s="84" t="s">
        <v>137</v>
      </c>
      <c r="D905" s="137" t="s">
        <v>455</v>
      </c>
      <c r="E905" s="115" t="s">
        <v>412</v>
      </c>
      <c r="F905" s="102" t="s">
        <v>69</v>
      </c>
      <c r="G905" s="75"/>
      <c r="H905" s="118">
        <f>H906</f>
        <v>1314</v>
      </c>
      <c r="I905" s="118">
        <f>I906</f>
        <v>1314</v>
      </c>
      <c r="J905" s="178">
        <f>J906</f>
        <v>1314</v>
      </c>
      <c r="K905" s="240"/>
    </row>
    <row r="906" spans="1:11" ht="25.5">
      <c r="A906" s="155" t="s">
        <v>70</v>
      </c>
      <c r="B906" s="125"/>
      <c r="C906" s="104" t="s">
        <v>137</v>
      </c>
      <c r="D906" s="137" t="s">
        <v>455</v>
      </c>
      <c r="E906" s="115" t="s">
        <v>412</v>
      </c>
      <c r="F906" s="102" t="s">
        <v>71</v>
      </c>
      <c r="G906" s="75" t="s">
        <v>280</v>
      </c>
      <c r="H906" s="118">
        <v>1314</v>
      </c>
      <c r="I906" s="118">
        <v>1314</v>
      </c>
      <c r="J906" s="178">
        <v>1314</v>
      </c>
      <c r="K906" s="240"/>
    </row>
    <row r="907" spans="1:11" ht="25.5">
      <c r="A907" s="155" t="s">
        <v>80</v>
      </c>
      <c r="B907" s="126"/>
      <c r="C907" s="82" t="s">
        <v>137</v>
      </c>
      <c r="D907" s="137" t="s">
        <v>455</v>
      </c>
      <c r="E907" s="115" t="s">
        <v>412</v>
      </c>
      <c r="F907" s="102" t="s">
        <v>81</v>
      </c>
      <c r="G907" s="75"/>
      <c r="H907" s="118">
        <f>H908</f>
        <v>17082</v>
      </c>
      <c r="I907" s="118">
        <f>I908</f>
        <v>17082</v>
      </c>
      <c r="J907" s="178">
        <f>J908</f>
        <v>17082</v>
      </c>
      <c r="K907" s="240"/>
    </row>
    <row r="908" spans="1:11">
      <c r="A908" s="155" t="s">
        <v>82</v>
      </c>
      <c r="B908" s="126"/>
      <c r="C908" s="82" t="s">
        <v>137</v>
      </c>
      <c r="D908" s="137" t="s">
        <v>455</v>
      </c>
      <c r="E908" s="115" t="s">
        <v>412</v>
      </c>
      <c r="F908" s="102" t="s">
        <v>83</v>
      </c>
      <c r="G908" s="75" t="s">
        <v>280</v>
      </c>
      <c r="H908" s="118">
        <v>17082</v>
      </c>
      <c r="I908" s="118">
        <v>17082</v>
      </c>
      <c r="J908" s="178">
        <v>17082</v>
      </c>
      <c r="K908" s="240"/>
    </row>
    <row r="909" spans="1:11" ht="25.5">
      <c r="A909" s="176" t="s">
        <v>403</v>
      </c>
      <c r="B909" s="127"/>
      <c r="C909" s="84" t="s">
        <v>137</v>
      </c>
      <c r="D909" s="137" t="s">
        <v>455</v>
      </c>
      <c r="E909" s="115" t="s">
        <v>413</v>
      </c>
      <c r="F909" s="102"/>
      <c r="G909" s="75"/>
      <c r="H909" s="118">
        <f t="shared" ref="H909:J910" si="378">H910</f>
        <v>400</v>
      </c>
      <c r="I909" s="118">
        <f t="shared" si="378"/>
        <v>400</v>
      </c>
      <c r="J909" s="178">
        <f t="shared" si="378"/>
        <v>400</v>
      </c>
      <c r="K909" s="240"/>
    </row>
    <row r="910" spans="1:11">
      <c r="A910" s="155" t="s">
        <v>117</v>
      </c>
      <c r="B910" s="126"/>
      <c r="C910" s="82" t="s">
        <v>137</v>
      </c>
      <c r="D910" s="137" t="s">
        <v>455</v>
      </c>
      <c r="E910" s="115" t="s">
        <v>413</v>
      </c>
      <c r="F910" s="102">
        <v>300</v>
      </c>
      <c r="G910" s="75"/>
      <c r="H910" s="118">
        <f t="shared" si="378"/>
        <v>400</v>
      </c>
      <c r="I910" s="118">
        <f t="shared" si="378"/>
        <v>400</v>
      </c>
      <c r="J910" s="178">
        <f t="shared" si="378"/>
        <v>400</v>
      </c>
      <c r="K910" s="240"/>
    </row>
    <row r="911" spans="1:11">
      <c r="A911" s="155" t="s">
        <v>121</v>
      </c>
      <c r="B911" s="126"/>
      <c r="C911" s="82" t="s">
        <v>137</v>
      </c>
      <c r="D911" s="137" t="s">
        <v>455</v>
      </c>
      <c r="E911" s="115" t="s">
        <v>413</v>
      </c>
      <c r="F911" s="102">
        <v>320</v>
      </c>
      <c r="G911" s="75" t="s">
        <v>280</v>
      </c>
      <c r="H911" s="118">
        <v>400</v>
      </c>
      <c r="I911" s="118">
        <v>400</v>
      </c>
      <c r="J911" s="178">
        <v>400</v>
      </c>
      <c r="K911" s="240"/>
    </row>
    <row r="912" spans="1:11" ht="38.25">
      <c r="A912" s="176" t="s">
        <v>404</v>
      </c>
      <c r="B912" s="127"/>
      <c r="C912" s="84" t="s">
        <v>137</v>
      </c>
      <c r="D912" s="137" t="s">
        <v>455</v>
      </c>
      <c r="E912" s="115" t="s">
        <v>414</v>
      </c>
      <c r="F912" s="102"/>
      <c r="G912" s="75"/>
      <c r="H912" s="118">
        <f>H913</f>
        <v>33828.9</v>
      </c>
      <c r="I912" s="118">
        <f t="shared" ref="I912:J912" si="379">I913</f>
        <v>2000</v>
      </c>
      <c r="J912" s="178">
        <f t="shared" si="379"/>
        <v>2000</v>
      </c>
      <c r="K912" s="240"/>
    </row>
    <row r="913" spans="1:11" ht="25.5">
      <c r="A913" s="155" t="s">
        <v>80</v>
      </c>
      <c r="B913" s="127"/>
      <c r="C913" s="84" t="s">
        <v>137</v>
      </c>
      <c r="D913" s="137" t="s">
        <v>455</v>
      </c>
      <c r="E913" s="115" t="s">
        <v>414</v>
      </c>
      <c r="F913" s="102" t="s">
        <v>81</v>
      </c>
      <c r="G913" s="75"/>
      <c r="H913" s="118">
        <f t="shared" ref="H913:J913" si="380">H914</f>
        <v>33828.9</v>
      </c>
      <c r="I913" s="118">
        <f t="shared" si="380"/>
        <v>2000</v>
      </c>
      <c r="J913" s="178">
        <f t="shared" si="380"/>
        <v>2000</v>
      </c>
      <c r="K913" s="240"/>
    </row>
    <row r="914" spans="1:11">
      <c r="A914" s="155" t="s">
        <v>82</v>
      </c>
      <c r="B914" s="127"/>
      <c r="C914" s="84" t="s">
        <v>137</v>
      </c>
      <c r="D914" s="137" t="s">
        <v>455</v>
      </c>
      <c r="E914" s="115" t="s">
        <v>414</v>
      </c>
      <c r="F914" s="102" t="s">
        <v>83</v>
      </c>
      <c r="G914" s="75" t="s">
        <v>280</v>
      </c>
      <c r="H914" s="118">
        <v>33828.9</v>
      </c>
      <c r="I914" s="118">
        <v>2000</v>
      </c>
      <c r="J914" s="178">
        <v>2000</v>
      </c>
      <c r="K914" s="240"/>
    </row>
    <row r="915" spans="1:11" ht="38.25">
      <c r="A915" s="176" t="s">
        <v>405</v>
      </c>
      <c r="B915" s="127"/>
      <c r="C915" s="84" t="s">
        <v>137</v>
      </c>
      <c r="D915" s="137" t="s">
        <v>455</v>
      </c>
      <c r="E915" s="115" t="s">
        <v>415</v>
      </c>
      <c r="F915" s="102"/>
      <c r="G915" s="75"/>
      <c r="H915" s="118">
        <f>H916+H918</f>
        <v>4747.2</v>
      </c>
      <c r="I915" s="118">
        <f>I916+I918</f>
        <v>5676</v>
      </c>
      <c r="J915" s="178">
        <f>J916+J918</f>
        <v>5676</v>
      </c>
      <c r="K915" s="240"/>
    </row>
    <row r="916" spans="1:11">
      <c r="A916" s="155" t="s">
        <v>68</v>
      </c>
      <c r="B916" s="127"/>
      <c r="C916" s="84" t="s">
        <v>137</v>
      </c>
      <c r="D916" s="137" t="s">
        <v>455</v>
      </c>
      <c r="E916" s="115" t="s">
        <v>415</v>
      </c>
      <c r="F916" s="102" t="s">
        <v>69</v>
      </c>
      <c r="G916" s="75"/>
      <c r="H916" s="118">
        <f>H917</f>
        <v>2497.1999999999998</v>
      </c>
      <c r="I916" s="118">
        <f>I917</f>
        <v>2497.1999999999998</v>
      </c>
      <c r="J916" s="178">
        <f t="shared" ref="J916" si="381">J917</f>
        <v>2497.1999999999998</v>
      </c>
      <c r="K916" s="240"/>
    </row>
    <row r="917" spans="1:11" ht="25.5">
      <c r="A917" s="155" t="s">
        <v>70</v>
      </c>
      <c r="B917" s="127"/>
      <c r="C917" s="84" t="s">
        <v>137</v>
      </c>
      <c r="D917" s="137" t="s">
        <v>455</v>
      </c>
      <c r="E917" s="115" t="s">
        <v>415</v>
      </c>
      <c r="F917" s="102" t="s">
        <v>71</v>
      </c>
      <c r="G917" s="75" t="s">
        <v>280</v>
      </c>
      <c r="H917" s="118">
        <v>2497.1999999999998</v>
      </c>
      <c r="I917" s="118">
        <v>2497.1999999999998</v>
      </c>
      <c r="J917" s="178">
        <v>2497.1999999999998</v>
      </c>
      <c r="K917" s="240"/>
    </row>
    <row r="918" spans="1:11" ht="25.5">
      <c r="A918" s="155" t="s">
        <v>80</v>
      </c>
      <c r="B918" s="132"/>
      <c r="C918" s="84" t="s">
        <v>137</v>
      </c>
      <c r="D918" s="137" t="s">
        <v>455</v>
      </c>
      <c r="E918" s="115" t="s">
        <v>415</v>
      </c>
      <c r="F918" s="102" t="s">
        <v>81</v>
      </c>
      <c r="G918" s="75"/>
      <c r="H918" s="118">
        <f>H919</f>
        <v>2250</v>
      </c>
      <c r="I918" s="118">
        <f>I919</f>
        <v>3178.8</v>
      </c>
      <c r="J918" s="178">
        <f t="shared" ref="J918" si="382">J919</f>
        <v>3178.8</v>
      </c>
      <c r="K918" s="240"/>
    </row>
    <row r="919" spans="1:11">
      <c r="A919" s="155" t="s">
        <v>82</v>
      </c>
      <c r="B919" s="127"/>
      <c r="C919" s="84" t="s">
        <v>137</v>
      </c>
      <c r="D919" s="137" t="s">
        <v>455</v>
      </c>
      <c r="E919" s="115" t="s">
        <v>415</v>
      </c>
      <c r="F919" s="102" t="s">
        <v>83</v>
      </c>
      <c r="G919" s="75" t="s">
        <v>280</v>
      </c>
      <c r="H919" s="118">
        <v>2250</v>
      </c>
      <c r="I919" s="118">
        <v>3178.8</v>
      </c>
      <c r="J919" s="178">
        <v>3178.8</v>
      </c>
      <c r="K919" s="240"/>
    </row>
    <row r="920" spans="1:11" ht="51">
      <c r="A920" s="155" t="s">
        <v>768</v>
      </c>
      <c r="B920" s="127"/>
      <c r="C920" s="84" t="s">
        <v>137</v>
      </c>
      <c r="D920" s="137" t="s">
        <v>455</v>
      </c>
      <c r="E920" s="115" t="s">
        <v>767</v>
      </c>
      <c r="F920" s="102"/>
      <c r="G920" s="75"/>
      <c r="H920" s="118">
        <f>H923+H921</f>
        <v>8335.7999999999993</v>
      </c>
      <c r="I920" s="118">
        <f t="shared" ref="I920:J920" si="383">I923+I921</f>
        <v>8274.7999999999993</v>
      </c>
      <c r="J920" s="178">
        <f t="shared" si="383"/>
        <v>7793</v>
      </c>
      <c r="K920" s="240"/>
    </row>
    <row r="921" spans="1:11">
      <c r="A921" s="155" t="s">
        <v>68</v>
      </c>
      <c r="B921" s="127"/>
      <c r="C921" s="84" t="s">
        <v>137</v>
      </c>
      <c r="D921" s="137" t="s">
        <v>455</v>
      </c>
      <c r="E921" s="115" t="s">
        <v>767</v>
      </c>
      <c r="F921" s="102" t="s">
        <v>69</v>
      </c>
      <c r="G921" s="75"/>
      <c r="H921" s="118">
        <f>H922</f>
        <v>1575.3</v>
      </c>
      <c r="I921" s="118">
        <f t="shared" ref="I921:J921" si="384">I922</f>
        <v>1575.3</v>
      </c>
      <c r="J921" s="178">
        <f t="shared" si="384"/>
        <v>1575.3</v>
      </c>
      <c r="K921" s="240"/>
    </row>
    <row r="922" spans="1:11" ht="25.5">
      <c r="A922" s="155" t="s">
        <v>70</v>
      </c>
      <c r="B922" s="127"/>
      <c r="C922" s="84" t="s">
        <v>137</v>
      </c>
      <c r="D922" s="137" t="s">
        <v>455</v>
      </c>
      <c r="E922" s="115" t="s">
        <v>767</v>
      </c>
      <c r="F922" s="102" t="s">
        <v>71</v>
      </c>
      <c r="G922" s="75" t="s">
        <v>280</v>
      </c>
      <c r="H922" s="118">
        <v>1575.3</v>
      </c>
      <c r="I922" s="118">
        <v>1575.3</v>
      </c>
      <c r="J922" s="178">
        <v>1575.3</v>
      </c>
      <c r="K922" s="240"/>
    </row>
    <row r="923" spans="1:11" ht="25.5">
      <c r="A923" s="155" t="s">
        <v>80</v>
      </c>
      <c r="B923" s="127"/>
      <c r="C923" s="84" t="s">
        <v>137</v>
      </c>
      <c r="D923" s="137" t="s">
        <v>455</v>
      </c>
      <c r="E923" s="115" t="s">
        <v>767</v>
      </c>
      <c r="F923" s="102" t="s">
        <v>81</v>
      </c>
      <c r="G923" s="75"/>
      <c r="H923" s="118">
        <f>H924</f>
        <v>6760.5</v>
      </c>
      <c r="I923" s="118">
        <f t="shared" ref="I923:J923" si="385">I924</f>
        <v>6699.5</v>
      </c>
      <c r="J923" s="178">
        <f t="shared" si="385"/>
        <v>6217.7</v>
      </c>
      <c r="K923" s="240"/>
    </row>
    <row r="924" spans="1:11">
      <c r="A924" s="155" t="s">
        <v>82</v>
      </c>
      <c r="B924" s="127"/>
      <c r="C924" s="84" t="s">
        <v>137</v>
      </c>
      <c r="D924" s="137" t="s">
        <v>455</v>
      </c>
      <c r="E924" s="115" t="s">
        <v>767</v>
      </c>
      <c r="F924" s="102" t="s">
        <v>83</v>
      </c>
      <c r="G924" s="75" t="s">
        <v>280</v>
      </c>
      <c r="H924" s="118">
        <v>6760.5</v>
      </c>
      <c r="I924" s="118">
        <v>6699.5</v>
      </c>
      <c r="J924" s="178">
        <v>6217.7</v>
      </c>
      <c r="K924" s="240"/>
    </row>
    <row r="925" spans="1:11" ht="38.25">
      <c r="A925" s="157" t="s">
        <v>246</v>
      </c>
      <c r="B925" s="127"/>
      <c r="C925" s="85" t="s">
        <v>137</v>
      </c>
      <c r="D925" s="77" t="s">
        <v>455</v>
      </c>
      <c r="E925" s="98" t="s">
        <v>277</v>
      </c>
      <c r="F925" s="107"/>
      <c r="G925" s="107"/>
      <c r="H925" s="117">
        <f>H930+H940+H944+H935+H926</f>
        <v>56267.6</v>
      </c>
      <c r="I925" s="117">
        <f>I930+I940+I944+I935+I926</f>
        <v>59481.9</v>
      </c>
      <c r="J925" s="117">
        <f>J930+J940+J944+J935+J926</f>
        <v>59519.8</v>
      </c>
      <c r="K925" s="240"/>
    </row>
    <row r="926" spans="1:11" ht="43.5" customHeight="1">
      <c r="A926" s="155" t="s">
        <v>840</v>
      </c>
      <c r="B926" s="126"/>
      <c r="C926" s="82" t="s">
        <v>137</v>
      </c>
      <c r="D926" s="137" t="s">
        <v>455</v>
      </c>
      <c r="E926" s="115" t="s">
        <v>800</v>
      </c>
      <c r="F926" s="102"/>
      <c r="G926" s="102"/>
      <c r="H926" s="118">
        <f>H927</f>
        <v>18649</v>
      </c>
      <c r="I926" s="118">
        <f t="shared" ref="I926:J926" si="386">I927</f>
        <v>18649</v>
      </c>
      <c r="J926" s="178">
        <f t="shared" si="386"/>
        <v>18649</v>
      </c>
      <c r="K926" s="240"/>
    </row>
    <row r="927" spans="1:11">
      <c r="A927" s="155" t="s">
        <v>68</v>
      </c>
      <c r="B927" s="126"/>
      <c r="C927" s="82" t="s">
        <v>137</v>
      </c>
      <c r="D927" s="137" t="s">
        <v>455</v>
      </c>
      <c r="E927" s="115" t="s">
        <v>800</v>
      </c>
      <c r="F927" s="102" t="s">
        <v>69</v>
      </c>
      <c r="G927" s="102"/>
      <c r="H927" s="118">
        <f>H928+H929</f>
        <v>18649</v>
      </c>
      <c r="I927" s="118">
        <f t="shared" ref="I927:J927" si="387">I928+I929</f>
        <v>18649</v>
      </c>
      <c r="J927" s="178">
        <f t="shared" si="387"/>
        <v>18649</v>
      </c>
      <c r="K927" s="240"/>
    </row>
    <row r="928" spans="1:11" ht="25.5">
      <c r="A928" s="155" t="s">
        <v>70</v>
      </c>
      <c r="B928" s="126"/>
      <c r="C928" s="82" t="s">
        <v>137</v>
      </c>
      <c r="D928" s="137" t="s">
        <v>455</v>
      </c>
      <c r="E928" s="115" t="s">
        <v>800</v>
      </c>
      <c r="F928" s="102" t="s">
        <v>71</v>
      </c>
      <c r="G928" s="102">
        <v>900302</v>
      </c>
      <c r="H928" s="118">
        <v>16784</v>
      </c>
      <c r="I928" s="118">
        <v>14826</v>
      </c>
      <c r="J928" s="178">
        <v>14826</v>
      </c>
      <c r="K928" s="240"/>
    </row>
    <row r="929" spans="1:11" ht="25.5">
      <c r="A929" s="155" t="s">
        <v>70</v>
      </c>
      <c r="B929" s="126"/>
      <c r="C929" s="82" t="s">
        <v>137</v>
      </c>
      <c r="D929" s="137" t="s">
        <v>455</v>
      </c>
      <c r="E929" s="115" t="s">
        <v>800</v>
      </c>
      <c r="F929" s="102" t="s">
        <v>71</v>
      </c>
      <c r="G929" s="102">
        <v>900100</v>
      </c>
      <c r="H929" s="118">
        <v>1865</v>
      </c>
      <c r="I929" s="118">
        <v>3823</v>
      </c>
      <c r="J929" s="178">
        <v>3823</v>
      </c>
      <c r="K929" s="240"/>
    </row>
    <row r="930" spans="1:11" ht="38.25">
      <c r="A930" s="159" t="s">
        <v>406</v>
      </c>
      <c r="B930" s="127"/>
      <c r="C930" s="82" t="s">
        <v>137</v>
      </c>
      <c r="D930" s="137" t="s">
        <v>455</v>
      </c>
      <c r="E930" s="115" t="s">
        <v>416</v>
      </c>
      <c r="F930" s="101"/>
      <c r="G930" s="101"/>
      <c r="H930" s="118">
        <f>H931+H933</f>
        <v>94</v>
      </c>
      <c r="I930" s="118">
        <f>I931+I933</f>
        <v>94</v>
      </c>
      <c r="J930" s="178">
        <f>J931+J933</f>
        <v>94</v>
      </c>
      <c r="K930" s="240"/>
    </row>
    <row r="931" spans="1:11">
      <c r="A931" s="155" t="s">
        <v>117</v>
      </c>
      <c r="B931" s="127"/>
      <c r="C931" s="84" t="s">
        <v>137</v>
      </c>
      <c r="D931" s="137" t="s">
        <v>455</v>
      </c>
      <c r="E931" s="115" t="s">
        <v>416</v>
      </c>
      <c r="F931" s="102" t="s">
        <v>118</v>
      </c>
      <c r="G931" s="102"/>
      <c r="H931" s="118">
        <f>H932</f>
        <v>72.7</v>
      </c>
      <c r="I931" s="118">
        <f>I932</f>
        <v>72.7</v>
      </c>
      <c r="J931" s="178">
        <f>J932</f>
        <v>72.7</v>
      </c>
      <c r="K931" s="240"/>
    </row>
    <row r="932" spans="1:11" ht="32.25" customHeight="1">
      <c r="A932" s="155" t="s">
        <v>121</v>
      </c>
      <c r="B932" s="127"/>
      <c r="C932" s="84" t="s">
        <v>137</v>
      </c>
      <c r="D932" s="137" t="s">
        <v>455</v>
      </c>
      <c r="E932" s="115" t="s">
        <v>416</v>
      </c>
      <c r="F932" s="102" t="s">
        <v>122</v>
      </c>
      <c r="G932" s="102">
        <v>900303</v>
      </c>
      <c r="H932" s="118">
        <v>72.7</v>
      </c>
      <c r="I932" s="118">
        <v>72.7</v>
      </c>
      <c r="J932" s="178">
        <v>72.7</v>
      </c>
      <c r="K932" s="240"/>
    </row>
    <row r="933" spans="1:11" ht="25.5">
      <c r="A933" s="155" t="s">
        <v>80</v>
      </c>
      <c r="B933" s="124"/>
      <c r="C933" s="90" t="s">
        <v>137</v>
      </c>
      <c r="D933" s="137" t="s">
        <v>455</v>
      </c>
      <c r="E933" s="115" t="s">
        <v>416</v>
      </c>
      <c r="F933" s="102" t="s">
        <v>81</v>
      </c>
      <c r="G933" s="102"/>
      <c r="H933" s="118">
        <f>H934</f>
        <v>21.3</v>
      </c>
      <c r="I933" s="118">
        <f>I934</f>
        <v>21.3</v>
      </c>
      <c r="J933" s="178">
        <f>J934</f>
        <v>21.3</v>
      </c>
      <c r="K933" s="240"/>
    </row>
    <row r="934" spans="1:11">
      <c r="A934" s="155" t="s">
        <v>82</v>
      </c>
      <c r="B934" s="125"/>
      <c r="C934" s="104" t="s">
        <v>137</v>
      </c>
      <c r="D934" s="137" t="s">
        <v>455</v>
      </c>
      <c r="E934" s="115" t="s">
        <v>416</v>
      </c>
      <c r="F934" s="102" t="s">
        <v>83</v>
      </c>
      <c r="G934" s="102">
        <v>900303</v>
      </c>
      <c r="H934" s="118">
        <v>21.3</v>
      </c>
      <c r="I934" s="118">
        <v>21.3</v>
      </c>
      <c r="J934" s="178">
        <v>21.3</v>
      </c>
      <c r="K934" s="240"/>
    </row>
    <row r="935" spans="1:11" ht="25.5">
      <c r="A935" s="155" t="s">
        <v>743</v>
      </c>
      <c r="B935" s="125"/>
      <c r="C935" s="104" t="s">
        <v>137</v>
      </c>
      <c r="D935" s="137" t="s">
        <v>455</v>
      </c>
      <c r="E935" s="115" t="s">
        <v>744</v>
      </c>
      <c r="F935" s="102"/>
      <c r="G935" s="102"/>
      <c r="H935" s="118">
        <f>H936</f>
        <v>28554.7</v>
      </c>
      <c r="I935" s="118">
        <f t="shared" ref="I935:J935" si="388">I936</f>
        <v>30469</v>
      </c>
      <c r="J935" s="178">
        <f t="shared" si="388"/>
        <v>30506.9</v>
      </c>
      <c r="K935" s="240"/>
    </row>
    <row r="936" spans="1:11">
      <c r="A936" s="155" t="s">
        <v>68</v>
      </c>
      <c r="B936" s="125"/>
      <c r="C936" s="104" t="s">
        <v>137</v>
      </c>
      <c r="D936" s="137" t="s">
        <v>455</v>
      </c>
      <c r="E936" s="115" t="s">
        <v>744</v>
      </c>
      <c r="F936" s="102">
        <v>200</v>
      </c>
      <c r="G936" s="102"/>
      <c r="H936" s="118">
        <f>H938+H939+H937</f>
        <v>28554.7</v>
      </c>
      <c r="I936" s="118">
        <f t="shared" ref="I936:J936" si="389">I938+I939+I937</f>
        <v>30469</v>
      </c>
      <c r="J936" s="178">
        <f t="shared" si="389"/>
        <v>30506.9</v>
      </c>
      <c r="K936" s="240"/>
    </row>
    <row r="937" spans="1:11" ht="25.5">
      <c r="A937" s="155" t="s">
        <v>70</v>
      </c>
      <c r="B937" s="125"/>
      <c r="C937" s="104" t="s">
        <v>137</v>
      </c>
      <c r="D937" s="137" t="s">
        <v>455</v>
      </c>
      <c r="E937" s="115" t="s">
        <v>744</v>
      </c>
      <c r="F937" s="102">
        <v>240</v>
      </c>
      <c r="G937" s="102">
        <v>900202</v>
      </c>
      <c r="H937" s="118">
        <v>15419.5</v>
      </c>
      <c r="I937" s="118">
        <v>17062.599999999999</v>
      </c>
      <c r="J937" s="178">
        <v>17083.900000000001</v>
      </c>
      <c r="K937" s="240"/>
    </row>
    <row r="938" spans="1:11" ht="25.5">
      <c r="A938" s="155" t="s">
        <v>70</v>
      </c>
      <c r="B938" s="125"/>
      <c r="C938" s="104" t="s">
        <v>137</v>
      </c>
      <c r="D938" s="137" t="s">
        <v>455</v>
      </c>
      <c r="E938" s="115" t="s">
        <v>744</v>
      </c>
      <c r="F938" s="102">
        <v>240</v>
      </c>
      <c r="G938" s="102">
        <v>900302</v>
      </c>
      <c r="H938" s="118">
        <v>10072.200000000001</v>
      </c>
      <c r="I938" s="118">
        <v>10226.799999999999</v>
      </c>
      <c r="J938" s="178">
        <v>9758.2000000000007</v>
      </c>
      <c r="K938" s="240"/>
    </row>
    <row r="939" spans="1:11" ht="25.5">
      <c r="A939" s="155" t="s">
        <v>70</v>
      </c>
      <c r="B939" s="125"/>
      <c r="C939" s="104" t="s">
        <v>137</v>
      </c>
      <c r="D939" s="137" t="s">
        <v>455</v>
      </c>
      <c r="E939" s="115" t="s">
        <v>744</v>
      </c>
      <c r="F939" s="102">
        <v>240</v>
      </c>
      <c r="G939" s="102">
        <v>900100</v>
      </c>
      <c r="H939" s="118">
        <v>3063</v>
      </c>
      <c r="I939" s="118">
        <v>3179.6</v>
      </c>
      <c r="J939" s="178">
        <v>3664.8</v>
      </c>
      <c r="K939" s="240"/>
    </row>
    <row r="940" spans="1:11" ht="38.25">
      <c r="A940" s="159" t="s">
        <v>407</v>
      </c>
      <c r="B940" s="127"/>
      <c r="C940" s="84" t="s">
        <v>137</v>
      </c>
      <c r="D940" s="137" t="s">
        <v>455</v>
      </c>
      <c r="E940" s="115" t="s">
        <v>417</v>
      </c>
      <c r="F940" s="101"/>
      <c r="G940" s="101"/>
      <c r="H940" s="118">
        <f>H941</f>
        <v>1738</v>
      </c>
      <c r="I940" s="118">
        <f>I941</f>
        <v>1738</v>
      </c>
      <c r="J940" s="178">
        <f>J941</f>
        <v>1738</v>
      </c>
      <c r="K940" s="240"/>
    </row>
    <row r="941" spans="1:11" ht="25.5">
      <c r="A941" s="155" t="s">
        <v>80</v>
      </c>
      <c r="B941" s="123"/>
      <c r="C941" s="84" t="s">
        <v>137</v>
      </c>
      <c r="D941" s="137" t="s">
        <v>455</v>
      </c>
      <c r="E941" s="115" t="s">
        <v>417</v>
      </c>
      <c r="F941" s="102" t="s">
        <v>81</v>
      </c>
      <c r="G941" s="102"/>
      <c r="H941" s="118">
        <f t="shared" ref="H941:J941" si="390">H942+H943</f>
        <v>1738</v>
      </c>
      <c r="I941" s="118">
        <f t="shared" si="390"/>
        <v>1738</v>
      </c>
      <c r="J941" s="178">
        <f t="shared" si="390"/>
        <v>1738</v>
      </c>
      <c r="K941" s="240"/>
    </row>
    <row r="942" spans="1:11">
      <c r="A942" s="155" t="s">
        <v>82</v>
      </c>
      <c r="B942" s="123"/>
      <c r="C942" s="84" t="s">
        <v>137</v>
      </c>
      <c r="D942" s="137" t="s">
        <v>455</v>
      </c>
      <c r="E942" s="115" t="s">
        <v>417</v>
      </c>
      <c r="F942" s="102" t="s">
        <v>83</v>
      </c>
      <c r="G942" s="102">
        <v>900302</v>
      </c>
      <c r="H942" s="118">
        <v>869</v>
      </c>
      <c r="I942" s="118">
        <v>869</v>
      </c>
      <c r="J942" s="178">
        <v>869</v>
      </c>
      <c r="K942" s="240"/>
    </row>
    <row r="943" spans="1:11">
      <c r="A943" s="155" t="s">
        <v>82</v>
      </c>
      <c r="B943" s="123"/>
      <c r="C943" s="84" t="s">
        <v>137</v>
      </c>
      <c r="D943" s="137" t="s">
        <v>455</v>
      </c>
      <c r="E943" s="115" t="s">
        <v>417</v>
      </c>
      <c r="F943" s="102" t="s">
        <v>83</v>
      </c>
      <c r="G943" s="102">
        <v>900100</v>
      </c>
      <c r="H943" s="118">
        <v>869</v>
      </c>
      <c r="I943" s="118">
        <v>869</v>
      </c>
      <c r="J943" s="178">
        <v>869</v>
      </c>
      <c r="K943" s="240"/>
    </row>
    <row r="944" spans="1:11" ht="38.25">
      <c r="A944" s="159" t="s">
        <v>408</v>
      </c>
      <c r="B944" s="123"/>
      <c r="C944" s="84" t="s">
        <v>137</v>
      </c>
      <c r="D944" s="137" t="s">
        <v>455</v>
      </c>
      <c r="E944" s="115" t="s">
        <v>418</v>
      </c>
      <c r="F944" s="102"/>
      <c r="G944" s="102"/>
      <c r="H944" s="118">
        <f>H945</f>
        <v>7231.9</v>
      </c>
      <c r="I944" s="118">
        <f t="shared" ref="I944:J944" si="391">I945</f>
        <v>8531.9</v>
      </c>
      <c r="J944" s="178">
        <f t="shared" si="391"/>
        <v>8531.9</v>
      </c>
      <c r="K944" s="240"/>
    </row>
    <row r="945" spans="1:11" ht="25.5">
      <c r="A945" s="155" t="s">
        <v>80</v>
      </c>
      <c r="B945" s="122"/>
      <c r="C945" s="84" t="s">
        <v>137</v>
      </c>
      <c r="D945" s="137" t="s">
        <v>455</v>
      </c>
      <c r="E945" s="115" t="s">
        <v>418</v>
      </c>
      <c r="F945" s="102" t="s">
        <v>81</v>
      </c>
      <c r="G945" s="102"/>
      <c r="H945" s="118">
        <f t="shared" ref="H945:J945" si="392">H946</f>
        <v>7231.9</v>
      </c>
      <c r="I945" s="118">
        <f t="shared" si="392"/>
        <v>8531.9</v>
      </c>
      <c r="J945" s="178">
        <f t="shared" si="392"/>
        <v>8531.9</v>
      </c>
      <c r="K945" s="240"/>
    </row>
    <row r="946" spans="1:11">
      <c r="A946" s="155" t="s">
        <v>82</v>
      </c>
      <c r="B946" s="123"/>
      <c r="C946" s="84" t="s">
        <v>137</v>
      </c>
      <c r="D946" s="137" t="s">
        <v>455</v>
      </c>
      <c r="E946" s="115" t="s">
        <v>418</v>
      </c>
      <c r="F946" s="102" t="s">
        <v>83</v>
      </c>
      <c r="G946" s="102">
        <v>900100</v>
      </c>
      <c r="H946" s="118">
        <v>7231.9</v>
      </c>
      <c r="I946" s="118">
        <v>8531.9</v>
      </c>
      <c r="J946" s="178">
        <v>8531.9</v>
      </c>
      <c r="K946" s="240"/>
    </row>
    <row r="947" spans="1:11" ht="38.25">
      <c r="A947" s="157" t="s">
        <v>426</v>
      </c>
      <c r="B947" s="123"/>
      <c r="C947" s="85" t="s">
        <v>137</v>
      </c>
      <c r="D947" s="77" t="s">
        <v>455</v>
      </c>
      <c r="E947" s="98" t="s">
        <v>536</v>
      </c>
      <c r="F947" s="106"/>
      <c r="G947" s="106"/>
      <c r="H947" s="117">
        <f>H948</f>
        <v>3133.7</v>
      </c>
      <c r="I947" s="117">
        <f t="shared" ref="I947:J947" si="393">I948</f>
        <v>3500</v>
      </c>
      <c r="J947" s="177">
        <f t="shared" si="393"/>
        <v>3500</v>
      </c>
      <c r="K947" s="240"/>
    </row>
    <row r="948" spans="1:11" ht="25.5">
      <c r="A948" s="176" t="s">
        <v>401</v>
      </c>
      <c r="B948" s="123"/>
      <c r="C948" s="84" t="s">
        <v>137</v>
      </c>
      <c r="D948" s="137" t="s">
        <v>455</v>
      </c>
      <c r="E948" s="115" t="s">
        <v>537</v>
      </c>
      <c r="F948" s="102"/>
      <c r="G948" s="102"/>
      <c r="H948" s="118">
        <f>H949</f>
        <v>3133.7</v>
      </c>
      <c r="I948" s="118">
        <f t="shared" ref="I948:J948" si="394">I949</f>
        <v>3500</v>
      </c>
      <c r="J948" s="178">
        <f t="shared" si="394"/>
        <v>3500</v>
      </c>
      <c r="K948" s="240"/>
    </row>
    <row r="949" spans="1:11" ht="25.5">
      <c r="A949" s="155" t="s">
        <v>80</v>
      </c>
      <c r="B949" s="123"/>
      <c r="C949" s="84" t="s">
        <v>137</v>
      </c>
      <c r="D949" s="137" t="s">
        <v>455</v>
      </c>
      <c r="E949" s="115" t="s">
        <v>537</v>
      </c>
      <c r="F949" s="102" t="s">
        <v>81</v>
      </c>
      <c r="G949" s="102"/>
      <c r="H949" s="118">
        <f t="shared" ref="H949:J949" si="395">H950</f>
        <v>3133.7</v>
      </c>
      <c r="I949" s="118">
        <f t="shared" si="395"/>
        <v>3500</v>
      </c>
      <c r="J949" s="178">
        <f t="shared" si="395"/>
        <v>3500</v>
      </c>
      <c r="K949" s="240"/>
    </row>
    <row r="950" spans="1:11">
      <c r="A950" s="155" t="s">
        <v>82</v>
      </c>
      <c r="B950" s="123"/>
      <c r="C950" s="84" t="s">
        <v>137</v>
      </c>
      <c r="D950" s="137" t="s">
        <v>455</v>
      </c>
      <c r="E950" s="115" t="s">
        <v>537</v>
      </c>
      <c r="F950" s="102" t="s">
        <v>83</v>
      </c>
      <c r="G950" s="102">
        <v>900100</v>
      </c>
      <c r="H950" s="118">
        <v>3133.7</v>
      </c>
      <c r="I950" s="118">
        <v>3500</v>
      </c>
      <c r="J950" s="178">
        <v>3500</v>
      </c>
      <c r="K950" s="240"/>
    </row>
    <row r="951" spans="1:11">
      <c r="A951" s="157" t="s">
        <v>217</v>
      </c>
      <c r="B951" s="124"/>
      <c r="C951" s="79" t="s">
        <v>137</v>
      </c>
      <c r="D951" s="77" t="s">
        <v>455</v>
      </c>
      <c r="E951" s="98" t="s">
        <v>419</v>
      </c>
      <c r="F951" s="75"/>
      <c r="G951" s="75"/>
      <c r="H951" s="146">
        <f>H957+H962+H952</f>
        <v>13040.1</v>
      </c>
      <c r="I951" s="146">
        <f t="shared" ref="I951:J951" si="396">I957+I962+I952</f>
        <v>21188.9</v>
      </c>
      <c r="J951" s="250">
        <f t="shared" si="396"/>
        <v>10431.9</v>
      </c>
      <c r="K951" s="240"/>
    </row>
    <row r="952" spans="1:11" ht="38.25">
      <c r="A952" s="159" t="s">
        <v>823</v>
      </c>
      <c r="B952" s="125"/>
      <c r="C952" s="104" t="s">
        <v>137</v>
      </c>
      <c r="D952" s="137" t="s">
        <v>455</v>
      </c>
      <c r="E952" s="115" t="s">
        <v>420</v>
      </c>
      <c r="F952" s="102"/>
      <c r="G952" s="102"/>
      <c r="H952" s="133">
        <f>H953</f>
        <v>8040.1</v>
      </c>
      <c r="I952" s="133">
        <f t="shared" ref="I952:J952" si="397">I953</f>
        <v>8040.1</v>
      </c>
      <c r="J952" s="199">
        <f t="shared" si="397"/>
        <v>6431.9</v>
      </c>
      <c r="K952" s="240"/>
    </row>
    <row r="953" spans="1:11">
      <c r="A953" s="155" t="s">
        <v>68</v>
      </c>
      <c r="B953" s="125"/>
      <c r="C953" s="82" t="s">
        <v>137</v>
      </c>
      <c r="D953" s="137" t="s">
        <v>455</v>
      </c>
      <c r="E953" s="115" t="s">
        <v>420</v>
      </c>
      <c r="F953" s="102">
        <v>200</v>
      </c>
      <c r="G953" s="102"/>
      <c r="H953" s="133">
        <f>SUM(H954:H956)</f>
        <v>8040.1</v>
      </c>
      <c r="I953" s="133">
        <f t="shared" ref="I953:J953" si="398">SUM(I954:I956)</f>
        <v>8040.1</v>
      </c>
      <c r="J953" s="199">
        <f t="shared" si="398"/>
        <v>6431.9</v>
      </c>
      <c r="K953" s="240"/>
    </row>
    <row r="954" spans="1:11" ht="25.5">
      <c r="A954" s="155" t="s">
        <v>70</v>
      </c>
      <c r="B954" s="125"/>
      <c r="C954" s="82" t="s">
        <v>137</v>
      </c>
      <c r="D954" s="137" t="s">
        <v>455</v>
      </c>
      <c r="E954" s="115" t="s">
        <v>420</v>
      </c>
      <c r="F954" s="101">
        <v>240</v>
      </c>
      <c r="G954" s="102">
        <v>900202</v>
      </c>
      <c r="H954" s="118">
        <v>5882.8</v>
      </c>
      <c r="I954" s="118">
        <v>5882.8</v>
      </c>
      <c r="J954" s="199">
        <v>4705.5</v>
      </c>
      <c r="K954" s="240"/>
    </row>
    <row r="955" spans="1:11" ht="25.5">
      <c r="A955" s="155" t="s">
        <v>70</v>
      </c>
      <c r="B955" s="125"/>
      <c r="C955" s="82" t="s">
        <v>137</v>
      </c>
      <c r="D955" s="137" t="s">
        <v>455</v>
      </c>
      <c r="E955" s="115" t="s">
        <v>420</v>
      </c>
      <c r="F955" s="101">
        <v>240</v>
      </c>
      <c r="G955" s="102">
        <v>900302</v>
      </c>
      <c r="H955" s="118">
        <v>1961.2</v>
      </c>
      <c r="I955" s="118">
        <v>1961.2</v>
      </c>
      <c r="J955" s="199">
        <v>1569.5</v>
      </c>
      <c r="K955" s="240"/>
    </row>
    <row r="956" spans="1:11" ht="25.5">
      <c r="A956" s="155" t="s">
        <v>70</v>
      </c>
      <c r="B956" s="125"/>
      <c r="C956" s="82" t="s">
        <v>137</v>
      </c>
      <c r="D956" s="137" t="s">
        <v>455</v>
      </c>
      <c r="E956" s="115" t="s">
        <v>420</v>
      </c>
      <c r="F956" s="101">
        <v>240</v>
      </c>
      <c r="G956" s="102">
        <v>900100</v>
      </c>
      <c r="H956" s="118">
        <v>196.1</v>
      </c>
      <c r="I956" s="133">
        <v>196.1</v>
      </c>
      <c r="J956" s="199">
        <v>156.9</v>
      </c>
      <c r="K956" s="240"/>
    </row>
    <row r="957" spans="1:11" ht="38.25">
      <c r="A957" s="159" t="s">
        <v>609</v>
      </c>
      <c r="B957" s="127"/>
      <c r="C957" s="84" t="s">
        <v>137</v>
      </c>
      <c r="D957" s="137" t="s">
        <v>455</v>
      </c>
      <c r="E957" s="115" t="s">
        <v>421</v>
      </c>
      <c r="F957" s="102"/>
      <c r="G957" s="102"/>
      <c r="H957" s="133">
        <f>H958</f>
        <v>0</v>
      </c>
      <c r="I957" s="133">
        <f>I958</f>
        <v>8148.8</v>
      </c>
      <c r="J957" s="199">
        <f>J958</f>
        <v>0</v>
      </c>
      <c r="K957" s="240"/>
    </row>
    <row r="958" spans="1:11">
      <c r="A958" s="155" t="s">
        <v>68</v>
      </c>
      <c r="B958" s="125"/>
      <c r="C958" s="104" t="s">
        <v>137</v>
      </c>
      <c r="D958" s="137" t="s">
        <v>455</v>
      </c>
      <c r="E958" s="115" t="s">
        <v>421</v>
      </c>
      <c r="F958" s="102">
        <v>200</v>
      </c>
      <c r="G958" s="102"/>
      <c r="H958" s="133">
        <f>H959+H960+H961</f>
        <v>0</v>
      </c>
      <c r="I958" s="133">
        <f>I959+I960+I961</f>
        <v>8148.8</v>
      </c>
      <c r="J958" s="199">
        <f t="shared" ref="J958" si="399">J959+J960+J961</f>
        <v>0</v>
      </c>
      <c r="K958" s="240"/>
    </row>
    <row r="959" spans="1:11" ht="46.5" customHeight="1">
      <c r="A959" s="155" t="s">
        <v>70</v>
      </c>
      <c r="B959" s="126"/>
      <c r="C959" s="82" t="s">
        <v>137</v>
      </c>
      <c r="D959" s="137" t="s">
        <v>455</v>
      </c>
      <c r="E959" s="115" t="s">
        <v>421</v>
      </c>
      <c r="F959" s="101">
        <v>240</v>
      </c>
      <c r="G959" s="102">
        <v>900202</v>
      </c>
      <c r="H959" s="118">
        <v>0</v>
      </c>
      <c r="I959" s="118">
        <v>5962.3</v>
      </c>
      <c r="J959" s="199">
        <v>0</v>
      </c>
      <c r="K959" s="240"/>
    </row>
    <row r="960" spans="1:11" ht="25.5">
      <c r="A960" s="155" t="s">
        <v>70</v>
      </c>
      <c r="B960" s="127"/>
      <c r="C960" s="84" t="s">
        <v>137</v>
      </c>
      <c r="D960" s="137" t="s">
        <v>455</v>
      </c>
      <c r="E960" s="115" t="s">
        <v>421</v>
      </c>
      <c r="F960" s="101">
        <v>240</v>
      </c>
      <c r="G960" s="102">
        <v>900302</v>
      </c>
      <c r="H960" s="118">
        <v>0</v>
      </c>
      <c r="I960" s="118">
        <v>1987.7</v>
      </c>
      <c r="J960" s="199">
        <v>0</v>
      </c>
      <c r="K960" s="240"/>
    </row>
    <row r="961" spans="1:11" ht="25.5">
      <c r="A961" s="155" t="s">
        <v>70</v>
      </c>
      <c r="B961" s="127"/>
      <c r="C961" s="84" t="s">
        <v>137</v>
      </c>
      <c r="D961" s="137" t="s">
        <v>455</v>
      </c>
      <c r="E961" s="115" t="s">
        <v>421</v>
      </c>
      <c r="F961" s="101">
        <v>240</v>
      </c>
      <c r="G961" s="102">
        <v>900100</v>
      </c>
      <c r="H961" s="118"/>
      <c r="I961" s="118">
        <v>198.8</v>
      </c>
      <c r="J961" s="199"/>
      <c r="K961" s="240"/>
    </row>
    <row r="962" spans="1:11" ht="24.75" customHeight="1">
      <c r="A962" s="159" t="s">
        <v>824</v>
      </c>
      <c r="B962" s="127"/>
      <c r="C962" s="84" t="s">
        <v>137</v>
      </c>
      <c r="D962" s="137" t="s">
        <v>455</v>
      </c>
      <c r="E962" s="115" t="s">
        <v>839</v>
      </c>
      <c r="F962" s="102"/>
      <c r="G962" s="102"/>
      <c r="H962" s="133">
        <f>H963</f>
        <v>5000</v>
      </c>
      <c r="I962" s="133">
        <f>I963</f>
        <v>5000</v>
      </c>
      <c r="J962" s="199">
        <f>J963</f>
        <v>4000</v>
      </c>
      <c r="K962" s="240"/>
    </row>
    <row r="963" spans="1:11">
      <c r="A963" s="155" t="s">
        <v>68</v>
      </c>
      <c r="B963" s="127"/>
      <c r="C963" s="84" t="s">
        <v>137</v>
      </c>
      <c r="D963" s="137" t="s">
        <v>455</v>
      </c>
      <c r="E963" s="115" t="s">
        <v>839</v>
      </c>
      <c r="F963" s="102">
        <v>200</v>
      </c>
      <c r="G963" s="102"/>
      <c r="H963" s="133">
        <f>H964+H965</f>
        <v>5000</v>
      </c>
      <c r="I963" s="133">
        <f t="shared" ref="I963:J963" si="400">I964+I965</f>
        <v>5000</v>
      </c>
      <c r="J963" s="199">
        <f t="shared" si="400"/>
        <v>4000</v>
      </c>
      <c r="K963" s="240"/>
    </row>
    <row r="964" spans="1:11" ht="25.5">
      <c r="A964" s="155" t="s">
        <v>70</v>
      </c>
      <c r="B964" s="127"/>
      <c r="C964" s="84" t="s">
        <v>137</v>
      </c>
      <c r="D964" s="137" t="s">
        <v>455</v>
      </c>
      <c r="E964" s="115" t="s">
        <v>839</v>
      </c>
      <c r="F964" s="101">
        <v>240</v>
      </c>
      <c r="G964" s="102">
        <v>900304</v>
      </c>
      <c r="H964" s="118">
        <v>2500</v>
      </c>
      <c r="I964" s="133">
        <v>2500</v>
      </c>
      <c r="J964" s="199">
        <v>2000</v>
      </c>
      <c r="K964" s="240"/>
    </row>
    <row r="965" spans="1:11" ht="25.5">
      <c r="A965" s="155" t="s">
        <v>70</v>
      </c>
      <c r="B965" s="123"/>
      <c r="C965" s="99" t="s">
        <v>137</v>
      </c>
      <c r="D965" s="137" t="s">
        <v>455</v>
      </c>
      <c r="E965" s="115" t="s">
        <v>839</v>
      </c>
      <c r="F965" s="101">
        <v>240</v>
      </c>
      <c r="G965" s="102">
        <v>900100</v>
      </c>
      <c r="H965" s="118">
        <v>2500</v>
      </c>
      <c r="I965" s="133">
        <v>2500</v>
      </c>
      <c r="J965" s="199">
        <v>2000</v>
      </c>
      <c r="K965" s="240"/>
    </row>
    <row r="966" spans="1:11" ht="25.5">
      <c r="A966" s="164" t="s">
        <v>258</v>
      </c>
      <c r="B966" s="123"/>
      <c r="C966" s="85" t="s">
        <v>137</v>
      </c>
      <c r="D966" s="77" t="s">
        <v>455</v>
      </c>
      <c r="E966" s="98" t="s">
        <v>161</v>
      </c>
      <c r="F966" s="111"/>
      <c r="G966" s="102"/>
      <c r="H966" s="117">
        <f>H967</f>
        <v>674.2</v>
      </c>
      <c r="I966" s="117">
        <f t="shared" ref="I966:J968" si="401">I967</f>
        <v>674.2</v>
      </c>
      <c r="J966" s="177">
        <f t="shared" si="401"/>
        <v>674.2</v>
      </c>
      <c r="K966" s="240"/>
    </row>
    <row r="967" spans="1:11">
      <c r="A967" s="164" t="s">
        <v>329</v>
      </c>
      <c r="B967" s="123"/>
      <c r="C967" s="85" t="s">
        <v>137</v>
      </c>
      <c r="D967" s="77" t="s">
        <v>455</v>
      </c>
      <c r="E967" s="98" t="s">
        <v>166</v>
      </c>
      <c r="F967" s="111"/>
      <c r="G967" s="102"/>
      <c r="H967" s="117">
        <f>H968</f>
        <v>674.2</v>
      </c>
      <c r="I967" s="117">
        <f t="shared" si="401"/>
        <v>674.2</v>
      </c>
      <c r="J967" s="177">
        <f t="shared" si="401"/>
        <v>674.2</v>
      </c>
      <c r="K967" s="240"/>
    </row>
    <row r="968" spans="1:11" ht="25.5">
      <c r="A968" s="158" t="s">
        <v>330</v>
      </c>
      <c r="B968" s="123"/>
      <c r="C968" s="85" t="s">
        <v>137</v>
      </c>
      <c r="D968" s="77" t="s">
        <v>455</v>
      </c>
      <c r="E968" s="98" t="s">
        <v>167</v>
      </c>
      <c r="F968" s="111"/>
      <c r="G968" s="102"/>
      <c r="H968" s="117">
        <f>H969</f>
        <v>674.2</v>
      </c>
      <c r="I968" s="117">
        <f t="shared" si="401"/>
        <v>674.2</v>
      </c>
      <c r="J968" s="177">
        <f t="shared" si="401"/>
        <v>674.2</v>
      </c>
      <c r="K968" s="240"/>
    </row>
    <row r="969" spans="1:11" ht="38.25">
      <c r="A969" s="186" t="s">
        <v>706</v>
      </c>
      <c r="B969" s="123"/>
      <c r="C969" s="84" t="s">
        <v>137</v>
      </c>
      <c r="D969" s="137" t="s">
        <v>455</v>
      </c>
      <c r="E969" s="76" t="s">
        <v>461</v>
      </c>
      <c r="F969" s="111"/>
      <c r="G969" s="102"/>
      <c r="H969" s="118">
        <f>H970+H972</f>
        <v>674.2</v>
      </c>
      <c r="I969" s="118">
        <f t="shared" ref="I969:J969" si="402">I970+I972</f>
        <v>674.2</v>
      </c>
      <c r="J969" s="178">
        <f t="shared" si="402"/>
        <v>674.2</v>
      </c>
      <c r="K969" s="240"/>
    </row>
    <row r="970" spans="1:11">
      <c r="A970" s="155" t="s">
        <v>68</v>
      </c>
      <c r="B970" s="123"/>
      <c r="C970" s="84" t="s">
        <v>137</v>
      </c>
      <c r="D970" s="137" t="s">
        <v>455</v>
      </c>
      <c r="E970" s="76" t="s">
        <v>461</v>
      </c>
      <c r="F970" s="230" t="s">
        <v>69</v>
      </c>
      <c r="G970" s="230"/>
      <c r="H970" s="118">
        <f>H971</f>
        <v>27.7</v>
      </c>
      <c r="I970" s="118">
        <f>I971</f>
        <v>27.7</v>
      </c>
      <c r="J970" s="178">
        <f t="shared" ref="J970" si="403">J971</f>
        <v>27.7</v>
      </c>
      <c r="K970" s="240"/>
    </row>
    <row r="971" spans="1:11" ht="25.5">
      <c r="A971" s="155" t="s">
        <v>70</v>
      </c>
      <c r="B971" s="123"/>
      <c r="C971" s="84" t="s">
        <v>137</v>
      </c>
      <c r="D971" s="137" t="s">
        <v>455</v>
      </c>
      <c r="E971" s="76" t="s">
        <v>461</v>
      </c>
      <c r="F971" s="230" t="s">
        <v>71</v>
      </c>
      <c r="G971" s="230">
        <v>900100</v>
      </c>
      <c r="H971" s="118">
        <v>27.7</v>
      </c>
      <c r="I971" s="118">
        <v>27.7</v>
      </c>
      <c r="J971" s="178">
        <v>27.7</v>
      </c>
      <c r="K971" s="240"/>
    </row>
    <row r="972" spans="1:11" ht="25.5">
      <c r="A972" s="155" t="s">
        <v>80</v>
      </c>
      <c r="B972" s="123"/>
      <c r="C972" s="84" t="s">
        <v>137</v>
      </c>
      <c r="D972" s="137" t="s">
        <v>455</v>
      </c>
      <c r="E972" s="76" t="s">
        <v>461</v>
      </c>
      <c r="F972" s="102" t="s">
        <v>81</v>
      </c>
      <c r="G972" s="102"/>
      <c r="H972" s="225">
        <f>H973</f>
        <v>646.5</v>
      </c>
      <c r="I972" s="225">
        <f t="shared" ref="I972:J972" si="404">I973</f>
        <v>646.5</v>
      </c>
      <c r="J972" s="236">
        <f t="shared" si="404"/>
        <v>646.5</v>
      </c>
      <c r="K972" s="240"/>
    </row>
    <row r="973" spans="1:11">
      <c r="A973" s="155" t="s">
        <v>82</v>
      </c>
      <c r="B973" s="123"/>
      <c r="C973" s="84" t="s">
        <v>137</v>
      </c>
      <c r="D973" s="137" t="s">
        <v>455</v>
      </c>
      <c r="E973" s="76" t="s">
        <v>461</v>
      </c>
      <c r="F973" s="102" t="s">
        <v>83</v>
      </c>
      <c r="G973" s="102">
        <v>900100</v>
      </c>
      <c r="H973" s="275">
        <v>646.5</v>
      </c>
      <c r="I973" s="275">
        <v>646.5</v>
      </c>
      <c r="J973" s="275">
        <v>646.5</v>
      </c>
      <c r="K973" s="240"/>
    </row>
    <row r="974" spans="1:11">
      <c r="A974" s="173" t="s">
        <v>222</v>
      </c>
      <c r="B974" s="123"/>
      <c r="C974" s="85" t="s">
        <v>137</v>
      </c>
      <c r="D974" s="77" t="s">
        <v>455</v>
      </c>
      <c r="E974" s="109" t="s">
        <v>183</v>
      </c>
      <c r="F974" s="106"/>
      <c r="G974" s="106"/>
      <c r="H974" s="117">
        <f>H975</f>
        <v>1000</v>
      </c>
      <c r="I974" s="117">
        <f t="shared" ref="I974:J974" si="405">I975</f>
        <v>40</v>
      </c>
      <c r="J974" s="177">
        <f t="shared" si="405"/>
        <v>40</v>
      </c>
      <c r="K974" s="240"/>
    </row>
    <row r="975" spans="1:11">
      <c r="A975" s="170" t="s">
        <v>734</v>
      </c>
      <c r="B975" s="123"/>
      <c r="C975" s="85" t="s">
        <v>137</v>
      </c>
      <c r="D975" s="77" t="s">
        <v>455</v>
      </c>
      <c r="E975" s="141" t="s">
        <v>735</v>
      </c>
      <c r="F975" s="106"/>
      <c r="G975" s="106"/>
      <c r="H975" s="117">
        <f>H976+H978</f>
        <v>1000</v>
      </c>
      <c r="I975" s="117">
        <f t="shared" ref="I975:J975" si="406">I976+I978</f>
        <v>40</v>
      </c>
      <c r="J975" s="177">
        <f t="shared" si="406"/>
        <v>40</v>
      </c>
      <c r="K975" s="240"/>
    </row>
    <row r="976" spans="1:11">
      <c r="A976" s="155" t="s">
        <v>68</v>
      </c>
      <c r="B976" s="123"/>
      <c r="C976" s="84" t="s">
        <v>137</v>
      </c>
      <c r="D976" s="137" t="s">
        <v>455</v>
      </c>
      <c r="E976" s="100" t="s">
        <v>735</v>
      </c>
      <c r="F976" s="102" t="s">
        <v>69</v>
      </c>
      <c r="G976" s="102"/>
      <c r="H976" s="118">
        <f>H977</f>
        <v>40</v>
      </c>
      <c r="I976" s="118">
        <f t="shared" ref="I976:J976" si="407">I977</f>
        <v>40</v>
      </c>
      <c r="J976" s="178">
        <f t="shared" si="407"/>
        <v>40</v>
      </c>
      <c r="K976" s="240"/>
    </row>
    <row r="977" spans="1:11" ht="25.5">
      <c r="A977" s="155" t="s">
        <v>70</v>
      </c>
      <c r="B977" s="123"/>
      <c r="C977" s="84" t="s">
        <v>137</v>
      </c>
      <c r="D977" s="137" t="s">
        <v>455</v>
      </c>
      <c r="E977" s="100" t="s">
        <v>735</v>
      </c>
      <c r="F977" s="102" t="s">
        <v>71</v>
      </c>
      <c r="G977" s="102">
        <v>900100</v>
      </c>
      <c r="H977" s="118">
        <v>40</v>
      </c>
      <c r="I977" s="118">
        <v>40</v>
      </c>
      <c r="J977" s="178">
        <v>40</v>
      </c>
      <c r="K977" s="240"/>
    </row>
    <row r="978" spans="1:11" ht="25.5">
      <c r="A978" s="155" t="s">
        <v>80</v>
      </c>
      <c r="B978" s="123"/>
      <c r="C978" s="84" t="s">
        <v>137</v>
      </c>
      <c r="D978" s="137" t="s">
        <v>455</v>
      </c>
      <c r="E978" s="100" t="s">
        <v>735</v>
      </c>
      <c r="F978" s="102">
        <v>600</v>
      </c>
      <c r="G978" s="102"/>
      <c r="H978" s="118">
        <f>H979</f>
        <v>960</v>
      </c>
      <c r="I978" s="118">
        <f t="shared" ref="I978:J978" si="408">I979</f>
        <v>0</v>
      </c>
      <c r="J978" s="178">
        <f t="shared" si="408"/>
        <v>0</v>
      </c>
      <c r="K978" s="240"/>
    </row>
    <row r="979" spans="1:11">
      <c r="A979" s="155" t="s">
        <v>82</v>
      </c>
      <c r="B979" s="123"/>
      <c r="C979" s="84" t="s">
        <v>137</v>
      </c>
      <c r="D979" s="137" t="s">
        <v>455</v>
      </c>
      <c r="E979" s="100" t="s">
        <v>735</v>
      </c>
      <c r="F979" s="102">
        <v>610</v>
      </c>
      <c r="G979" s="102">
        <v>900100</v>
      </c>
      <c r="H979" s="118">
        <v>960</v>
      </c>
      <c r="I979" s="118">
        <v>0</v>
      </c>
      <c r="J979" s="178">
        <v>0</v>
      </c>
      <c r="K979" s="240"/>
    </row>
    <row r="980" spans="1:11">
      <c r="A980" s="170" t="s">
        <v>108</v>
      </c>
      <c r="B980" s="123"/>
      <c r="C980" s="85" t="s">
        <v>137</v>
      </c>
      <c r="D980" s="89" t="s">
        <v>456</v>
      </c>
      <c r="E980" s="100"/>
      <c r="F980" s="102"/>
      <c r="G980" s="102"/>
      <c r="H980" s="117">
        <f>H981+H1008+H1015</f>
        <v>63128.1</v>
      </c>
      <c r="I980" s="117">
        <f t="shared" ref="I980:J980" si="409">I981+I1008+I1015</f>
        <v>62811.1</v>
      </c>
      <c r="J980" s="117">
        <f t="shared" si="409"/>
        <v>62460.5</v>
      </c>
      <c r="K980" s="240"/>
    </row>
    <row r="981" spans="1:11">
      <c r="A981" s="198" t="s">
        <v>454</v>
      </c>
      <c r="B981" s="123"/>
      <c r="C981" s="78" t="s">
        <v>137</v>
      </c>
      <c r="D981" s="89" t="s">
        <v>456</v>
      </c>
      <c r="E981" s="98" t="s">
        <v>204</v>
      </c>
      <c r="F981" s="102"/>
      <c r="G981" s="102"/>
      <c r="H981" s="117">
        <f>H982</f>
        <v>62594.299999999996</v>
      </c>
      <c r="I981" s="117">
        <f t="shared" ref="I981:J981" si="410">I982</f>
        <v>62677.299999999996</v>
      </c>
      <c r="J981" s="177">
        <f t="shared" si="410"/>
        <v>62326.7</v>
      </c>
      <c r="K981" s="240"/>
    </row>
    <row r="982" spans="1:11" ht="25.5">
      <c r="A982" s="157" t="s">
        <v>422</v>
      </c>
      <c r="B982" s="126"/>
      <c r="C982" s="85" t="s">
        <v>137</v>
      </c>
      <c r="D982" s="89" t="s">
        <v>456</v>
      </c>
      <c r="E982" s="98" t="s">
        <v>390</v>
      </c>
      <c r="F982" s="108"/>
      <c r="G982" s="108"/>
      <c r="H982" s="117">
        <f>H983+H987+H999</f>
        <v>62594.299999999996</v>
      </c>
      <c r="I982" s="117">
        <f>I983+I987+I999</f>
        <v>62677.299999999996</v>
      </c>
      <c r="J982" s="177">
        <f>J983+J987+J999</f>
        <v>62326.7</v>
      </c>
      <c r="K982" s="240"/>
    </row>
    <row r="983" spans="1:11" ht="38.25">
      <c r="A983" s="157" t="s">
        <v>423</v>
      </c>
      <c r="B983" s="126"/>
      <c r="C983" s="85" t="s">
        <v>137</v>
      </c>
      <c r="D983" s="89" t="s">
        <v>456</v>
      </c>
      <c r="E983" s="98" t="s">
        <v>424</v>
      </c>
      <c r="F983" s="108"/>
      <c r="G983" s="108"/>
      <c r="H983" s="117">
        <f t="shared" ref="H983:J985" si="411">H984</f>
        <v>300</v>
      </c>
      <c r="I983" s="117">
        <f t="shared" si="411"/>
        <v>300</v>
      </c>
      <c r="J983" s="177">
        <f t="shared" si="411"/>
        <v>300</v>
      </c>
      <c r="K983" s="240"/>
    </row>
    <row r="984" spans="1:11">
      <c r="A984" s="159" t="s">
        <v>354</v>
      </c>
      <c r="B984" s="126"/>
      <c r="C984" s="84" t="s">
        <v>137</v>
      </c>
      <c r="D984" s="119" t="s">
        <v>456</v>
      </c>
      <c r="E984" s="115" t="s">
        <v>425</v>
      </c>
      <c r="F984" s="108"/>
      <c r="G984" s="108"/>
      <c r="H984" s="118">
        <f t="shared" si="411"/>
        <v>300</v>
      </c>
      <c r="I984" s="118">
        <f t="shared" si="411"/>
        <v>300</v>
      </c>
      <c r="J984" s="178">
        <f t="shared" si="411"/>
        <v>300</v>
      </c>
      <c r="K984" s="240"/>
    </row>
    <row r="985" spans="1:11">
      <c r="A985" s="155" t="s">
        <v>117</v>
      </c>
      <c r="B985" s="126"/>
      <c r="C985" s="84" t="s">
        <v>137</v>
      </c>
      <c r="D985" s="119" t="s">
        <v>456</v>
      </c>
      <c r="E985" s="115" t="s">
        <v>425</v>
      </c>
      <c r="F985" s="134">
        <v>300</v>
      </c>
      <c r="G985" s="134"/>
      <c r="H985" s="118">
        <f t="shared" si="411"/>
        <v>300</v>
      </c>
      <c r="I985" s="118">
        <f t="shared" si="411"/>
        <v>300</v>
      </c>
      <c r="J985" s="178">
        <f t="shared" si="411"/>
        <v>300</v>
      </c>
      <c r="K985" s="240"/>
    </row>
    <row r="986" spans="1:11">
      <c r="A986" s="176" t="s">
        <v>119</v>
      </c>
      <c r="B986" s="126"/>
      <c r="C986" s="84" t="s">
        <v>137</v>
      </c>
      <c r="D986" s="119" t="s">
        <v>456</v>
      </c>
      <c r="E986" s="115" t="s">
        <v>425</v>
      </c>
      <c r="F986" s="134">
        <v>340</v>
      </c>
      <c r="G986" s="102">
        <v>900100</v>
      </c>
      <c r="H986" s="118">
        <v>300</v>
      </c>
      <c r="I986" s="118">
        <v>300</v>
      </c>
      <c r="J986" s="178">
        <v>300</v>
      </c>
      <c r="K986" s="240"/>
    </row>
    <row r="987" spans="1:11" ht="25.5">
      <c r="A987" s="157" t="s">
        <v>386</v>
      </c>
      <c r="B987" s="126"/>
      <c r="C987" s="85" t="s">
        <v>137</v>
      </c>
      <c r="D987" s="89" t="s">
        <v>456</v>
      </c>
      <c r="E987" s="98" t="s">
        <v>689</v>
      </c>
      <c r="F987" s="107"/>
      <c r="G987" s="107"/>
      <c r="H987" s="117">
        <f>H988+H992+H995</f>
        <v>37417.199999999997</v>
      </c>
      <c r="I987" s="117">
        <f>I988+I992+I995</f>
        <v>40677.399999999994</v>
      </c>
      <c r="J987" s="177">
        <f>J988+J992+J995</f>
        <v>40326.799999999996</v>
      </c>
      <c r="K987" s="240"/>
    </row>
    <row r="988" spans="1:11" ht="25.5">
      <c r="A988" s="176" t="s">
        <v>387</v>
      </c>
      <c r="B988" s="126"/>
      <c r="C988" s="84" t="s">
        <v>137</v>
      </c>
      <c r="D988" s="119" t="s">
        <v>456</v>
      </c>
      <c r="E988" s="115" t="s">
        <v>690</v>
      </c>
      <c r="F988" s="101"/>
      <c r="G988" s="101"/>
      <c r="H988" s="118">
        <f>H989</f>
        <v>32954</v>
      </c>
      <c r="I988" s="118">
        <f>I989</f>
        <v>36214.199999999997</v>
      </c>
      <c r="J988" s="178">
        <f>J989</f>
        <v>36214.199999999997</v>
      </c>
      <c r="K988" s="240"/>
    </row>
    <row r="989" spans="1:11" ht="25.5">
      <c r="A989" s="155" t="s">
        <v>80</v>
      </c>
      <c r="B989" s="126"/>
      <c r="C989" s="84" t="s">
        <v>137</v>
      </c>
      <c r="D989" s="119" t="s">
        <v>456</v>
      </c>
      <c r="E989" s="115" t="s">
        <v>690</v>
      </c>
      <c r="F989" s="102" t="s">
        <v>81</v>
      </c>
      <c r="G989" s="102"/>
      <c r="H989" s="118">
        <f>H990+H991</f>
        <v>32954</v>
      </c>
      <c r="I989" s="118">
        <f>I990+I991</f>
        <v>36214.199999999997</v>
      </c>
      <c r="J989" s="178">
        <f>J990+J991</f>
        <v>36214.199999999997</v>
      </c>
      <c r="K989" s="240"/>
    </row>
    <row r="990" spans="1:11">
      <c r="A990" s="155" t="s">
        <v>82</v>
      </c>
      <c r="B990" s="126"/>
      <c r="C990" s="84" t="s">
        <v>137</v>
      </c>
      <c r="D990" s="119" t="s">
        <v>456</v>
      </c>
      <c r="E990" s="115" t="s">
        <v>690</v>
      </c>
      <c r="F990" s="102" t="s">
        <v>83</v>
      </c>
      <c r="G990" s="102">
        <v>900100</v>
      </c>
      <c r="H990" s="118">
        <v>23137.599999999999</v>
      </c>
      <c r="I990" s="118">
        <v>20841</v>
      </c>
      <c r="J990" s="178">
        <v>20841</v>
      </c>
      <c r="K990" s="240"/>
    </row>
    <row r="991" spans="1:11">
      <c r="A991" s="155" t="s">
        <v>109</v>
      </c>
      <c r="B991" s="126"/>
      <c r="C991" s="84" t="s">
        <v>137</v>
      </c>
      <c r="D991" s="119" t="s">
        <v>456</v>
      </c>
      <c r="E991" s="115" t="s">
        <v>690</v>
      </c>
      <c r="F991" s="102" t="s">
        <v>110</v>
      </c>
      <c r="G991" s="102">
        <v>900100</v>
      </c>
      <c r="H991" s="118">
        <v>9816.4</v>
      </c>
      <c r="I991" s="118">
        <v>15373.2</v>
      </c>
      <c r="J991" s="178">
        <v>15373.2</v>
      </c>
      <c r="K991" s="240"/>
    </row>
    <row r="992" spans="1:11" ht="38.25">
      <c r="A992" s="155" t="s">
        <v>388</v>
      </c>
      <c r="B992" s="126"/>
      <c r="C992" s="84" t="s">
        <v>137</v>
      </c>
      <c r="D992" s="119" t="s">
        <v>456</v>
      </c>
      <c r="E992" s="115" t="s">
        <v>691</v>
      </c>
      <c r="F992" s="102"/>
      <c r="G992" s="102"/>
      <c r="H992" s="118">
        <f>H993</f>
        <v>2852.6</v>
      </c>
      <c r="I992" s="118">
        <f>I993</f>
        <v>2852.6</v>
      </c>
      <c r="J992" s="178">
        <f>J993</f>
        <v>2852.6</v>
      </c>
      <c r="K992" s="240"/>
    </row>
    <row r="993" spans="1:11" ht="25.5">
      <c r="A993" s="155" t="s">
        <v>80</v>
      </c>
      <c r="B993" s="126"/>
      <c r="C993" s="84" t="s">
        <v>137</v>
      </c>
      <c r="D993" s="119" t="s">
        <v>456</v>
      </c>
      <c r="E993" s="115" t="s">
        <v>691</v>
      </c>
      <c r="F993" s="102" t="s">
        <v>81</v>
      </c>
      <c r="G993" s="102"/>
      <c r="H993" s="118">
        <f>H994</f>
        <v>2852.6</v>
      </c>
      <c r="I993" s="118">
        <f t="shared" ref="I993:J993" si="412">I994</f>
        <v>2852.6</v>
      </c>
      <c r="J993" s="178">
        <f t="shared" si="412"/>
        <v>2852.6</v>
      </c>
      <c r="K993" s="240"/>
    </row>
    <row r="994" spans="1:11">
      <c r="A994" s="155" t="s">
        <v>82</v>
      </c>
      <c r="B994" s="126"/>
      <c r="C994" s="84" t="s">
        <v>137</v>
      </c>
      <c r="D994" s="119" t="s">
        <v>456</v>
      </c>
      <c r="E994" s="115" t="s">
        <v>691</v>
      </c>
      <c r="F994" s="102" t="s">
        <v>83</v>
      </c>
      <c r="G994" s="102">
        <v>900100</v>
      </c>
      <c r="H994" s="118">
        <v>2852.6</v>
      </c>
      <c r="I994" s="118">
        <v>2852.6</v>
      </c>
      <c r="J994" s="178">
        <v>2852.6</v>
      </c>
      <c r="K994" s="240"/>
    </row>
    <row r="995" spans="1:11" ht="25.5">
      <c r="A995" s="155" t="s">
        <v>389</v>
      </c>
      <c r="B995" s="126"/>
      <c r="C995" s="84" t="s">
        <v>137</v>
      </c>
      <c r="D995" s="119" t="s">
        <v>456</v>
      </c>
      <c r="E995" s="115" t="s">
        <v>692</v>
      </c>
      <c r="F995" s="102"/>
      <c r="G995" s="102"/>
      <c r="H995" s="118">
        <f>H996</f>
        <v>1610.6</v>
      </c>
      <c r="I995" s="118">
        <f>I996</f>
        <v>1610.6</v>
      </c>
      <c r="J995" s="178">
        <f>J996</f>
        <v>1260</v>
      </c>
      <c r="K995" s="240"/>
    </row>
    <row r="996" spans="1:11" ht="25.5">
      <c r="A996" s="155" t="s">
        <v>80</v>
      </c>
      <c r="B996" s="126"/>
      <c r="C996" s="84" t="s">
        <v>137</v>
      </c>
      <c r="D996" s="119" t="s">
        <v>456</v>
      </c>
      <c r="E996" s="115" t="s">
        <v>692</v>
      </c>
      <c r="F996" s="102" t="s">
        <v>81</v>
      </c>
      <c r="G996" s="102"/>
      <c r="H996" s="118">
        <f>H997+H998</f>
        <v>1610.6</v>
      </c>
      <c r="I996" s="118">
        <f>I997+I998</f>
        <v>1610.6</v>
      </c>
      <c r="J996" s="178">
        <f>J997+J998</f>
        <v>1260</v>
      </c>
      <c r="K996" s="240"/>
    </row>
    <row r="997" spans="1:11">
      <c r="A997" s="155" t="s">
        <v>82</v>
      </c>
      <c r="B997" s="126"/>
      <c r="C997" s="84" t="s">
        <v>137</v>
      </c>
      <c r="D997" s="119" t="s">
        <v>456</v>
      </c>
      <c r="E997" s="115" t="s">
        <v>692</v>
      </c>
      <c r="F997" s="102" t="s">
        <v>83</v>
      </c>
      <c r="G997" s="102">
        <v>900100</v>
      </c>
      <c r="H997" s="118">
        <v>1550.6</v>
      </c>
      <c r="I997" s="118">
        <v>1550.6</v>
      </c>
      <c r="J997" s="178">
        <v>1200</v>
      </c>
      <c r="K997" s="240"/>
    </row>
    <row r="998" spans="1:11">
      <c r="A998" s="155" t="s">
        <v>109</v>
      </c>
      <c r="B998" s="126"/>
      <c r="C998" s="84" t="s">
        <v>137</v>
      </c>
      <c r="D998" s="119" t="s">
        <v>456</v>
      </c>
      <c r="E998" s="115" t="s">
        <v>692</v>
      </c>
      <c r="F998" s="102" t="s">
        <v>110</v>
      </c>
      <c r="G998" s="102">
        <v>900100</v>
      </c>
      <c r="H998" s="118">
        <v>60</v>
      </c>
      <c r="I998" s="118">
        <v>60</v>
      </c>
      <c r="J998" s="178">
        <v>60</v>
      </c>
      <c r="K998" s="240"/>
    </row>
    <row r="999" spans="1:11" ht="25.5">
      <c r="A999" s="224" t="s">
        <v>813</v>
      </c>
      <c r="B999" s="126"/>
      <c r="C999" s="85" t="s">
        <v>137</v>
      </c>
      <c r="D999" s="89" t="s">
        <v>456</v>
      </c>
      <c r="E999" s="98" t="s">
        <v>815</v>
      </c>
      <c r="F999" s="106"/>
      <c r="G999" s="106"/>
      <c r="H999" s="117">
        <f>H1000</f>
        <v>24877.1</v>
      </c>
      <c r="I999" s="117">
        <f>I1000</f>
        <v>21699.9</v>
      </c>
      <c r="J999" s="177">
        <f>J1000</f>
        <v>21699.9</v>
      </c>
      <c r="K999" s="240"/>
    </row>
    <row r="1000" spans="1:11" ht="25.5">
      <c r="A1000" s="182" t="s">
        <v>814</v>
      </c>
      <c r="B1000" s="126"/>
      <c r="C1000" s="84" t="s">
        <v>137</v>
      </c>
      <c r="D1000" s="119" t="s">
        <v>456</v>
      </c>
      <c r="E1000" s="115" t="s">
        <v>816</v>
      </c>
      <c r="F1000" s="102"/>
      <c r="G1000" s="102"/>
      <c r="H1000" s="118">
        <f>H1001+H1007</f>
        <v>24877.1</v>
      </c>
      <c r="I1000" s="118">
        <f t="shared" ref="I1000:J1000" si="413">I1001+I1007</f>
        <v>21699.9</v>
      </c>
      <c r="J1000" s="178">
        <f t="shared" si="413"/>
        <v>21699.9</v>
      </c>
      <c r="K1000" s="240"/>
    </row>
    <row r="1001" spans="1:11" ht="25.5">
      <c r="A1001" s="155" t="s">
        <v>80</v>
      </c>
      <c r="B1001" s="126"/>
      <c r="C1001" s="84" t="s">
        <v>137</v>
      </c>
      <c r="D1001" s="119" t="s">
        <v>456</v>
      </c>
      <c r="E1001" s="115" t="s">
        <v>816</v>
      </c>
      <c r="F1001" s="102" t="s">
        <v>81</v>
      </c>
      <c r="G1001" s="102"/>
      <c r="H1001" s="118">
        <f>H1002+H1003+H1004+H1005+H1006</f>
        <v>24236.6</v>
      </c>
      <c r="I1001" s="118">
        <f t="shared" ref="I1001:J1001" si="414">I1002+I1003+I1004+I1005+I1006</f>
        <v>21699.9</v>
      </c>
      <c r="J1001" s="178">
        <f t="shared" si="414"/>
        <v>21699.9</v>
      </c>
      <c r="K1001" s="240"/>
    </row>
    <row r="1002" spans="1:11">
      <c r="A1002" s="155" t="s">
        <v>82</v>
      </c>
      <c r="B1002" s="126"/>
      <c r="C1002" s="84" t="s">
        <v>137</v>
      </c>
      <c r="D1002" s="119" t="s">
        <v>456</v>
      </c>
      <c r="E1002" s="115" t="s">
        <v>816</v>
      </c>
      <c r="F1002" s="102" t="s">
        <v>83</v>
      </c>
      <c r="G1002" s="102">
        <v>900100</v>
      </c>
      <c r="H1002" s="118">
        <v>9411.2000000000007</v>
      </c>
      <c r="I1002" s="118">
        <v>13316.3</v>
      </c>
      <c r="J1002" s="178">
        <v>13316.3</v>
      </c>
      <c r="K1002" s="240"/>
    </row>
    <row r="1003" spans="1:11">
      <c r="A1003" s="155" t="s">
        <v>82</v>
      </c>
      <c r="B1003" s="126"/>
      <c r="C1003" s="84" t="s">
        <v>137</v>
      </c>
      <c r="D1003" s="119" t="s">
        <v>456</v>
      </c>
      <c r="E1003" s="115" t="s">
        <v>816</v>
      </c>
      <c r="F1003" s="102" t="s">
        <v>83</v>
      </c>
      <c r="G1003" s="102">
        <v>900100</v>
      </c>
      <c r="H1003" s="118">
        <v>640.5</v>
      </c>
      <c r="I1003" s="118"/>
      <c r="J1003" s="178"/>
      <c r="K1003" s="240"/>
    </row>
    <row r="1004" spans="1:11">
      <c r="A1004" s="155" t="s">
        <v>109</v>
      </c>
      <c r="B1004" s="126"/>
      <c r="C1004" s="84" t="s">
        <v>137</v>
      </c>
      <c r="D1004" s="119" t="s">
        <v>456</v>
      </c>
      <c r="E1004" s="115" t="s">
        <v>816</v>
      </c>
      <c r="F1004" s="102" t="s">
        <v>110</v>
      </c>
      <c r="G1004" s="102">
        <v>900100</v>
      </c>
      <c r="H1004" s="118">
        <v>12903.9</v>
      </c>
      <c r="I1004" s="118">
        <v>8383.6</v>
      </c>
      <c r="J1004" s="178">
        <v>8383.6</v>
      </c>
      <c r="K1004" s="240"/>
    </row>
    <row r="1005" spans="1:11">
      <c r="A1005" s="155" t="s">
        <v>109</v>
      </c>
      <c r="B1005" s="126"/>
      <c r="C1005" s="84" t="s">
        <v>137</v>
      </c>
      <c r="D1005" s="119" t="s">
        <v>456</v>
      </c>
      <c r="E1005" s="115" t="s">
        <v>816</v>
      </c>
      <c r="F1005" s="102" t="s">
        <v>110</v>
      </c>
      <c r="G1005" s="102">
        <v>900100</v>
      </c>
      <c r="H1005" s="118">
        <v>640.5</v>
      </c>
      <c r="I1005" s="118"/>
      <c r="J1005" s="178"/>
      <c r="K1005" s="240"/>
    </row>
    <row r="1006" spans="1:11" ht="25.5">
      <c r="A1006" s="155" t="s">
        <v>624</v>
      </c>
      <c r="B1006" s="126"/>
      <c r="C1006" s="84" t="s">
        <v>137</v>
      </c>
      <c r="D1006" s="119" t="s">
        <v>456</v>
      </c>
      <c r="E1006" s="115" t="s">
        <v>816</v>
      </c>
      <c r="F1006" s="102">
        <v>630</v>
      </c>
      <c r="G1006" s="102">
        <v>900100</v>
      </c>
      <c r="H1006" s="118">
        <v>640.5</v>
      </c>
      <c r="I1006" s="118"/>
      <c r="J1006" s="178"/>
      <c r="K1006" s="240"/>
    </row>
    <row r="1007" spans="1:11" ht="25.5">
      <c r="A1007" s="155" t="s">
        <v>94</v>
      </c>
      <c r="B1007" s="126"/>
      <c r="C1007" s="84" t="s">
        <v>137</v>
      </c>
      <c r="D1007" s="119" t="s">
        <v>456</v>
      </c>
      <c r="E1007" s="115" t="s">
        <v>816</v>
      </c>
      <c r="F1007" s="102">
        <v>810</v>
      </c>
      <c r="G1007" s="102">
        <v>900100</v>
      </c>
      <c r="H1007" s="118">
        <v>640.5</v>
      </c>
      <c r="I1007" s="118"/>
      <c r="J1007" s="178"/>
      <c r="K1007" s="240"/>
    </row>
    <row r="1008" spans="1:11" ht="25.5">
      <c r="A1008" s="164" t="s">
        <v>258</v>
      </c>
      <c r="B1008" s="123"/>
      <c r="C1008" s="85" t="s">
        <v>137</v>
      </c>
      <c r="D1008" s="89" t="s">
        <v>456</v>
      </c>
      <c r="E1008" s="98" t="s">
        <v>161</v>
      </c>
      <c r="F1008" s="111"/>
      <c r="G1008" s="102"/>
      <c r="H1008" s="117">
        <f>H1009</f>
        <v>133.80000000000001</v>
      </c>
      <c r="I1008" s="117">
        <f t="shared" ref="I1008:J1011" si="415">I1009</f>
        <v>133.80000000000001</v>
      </c>
      <c r="J1008" s="177">
        <f t="shared" si="415"/>
        <v>133.80000000000001</v>
      </c>
      <c r="K1008" s="240"/>
    </row>
    <row r="1009" spans="1:11">
      <c r="A1009" s="164" t="s">
        <v>329</v>
      </c>
      <c r="B1009" s="123"/>
      <c r="C1009" s="85" t="s">
        <v>137</v>
      </c>
      <c r="D1009" s="89" t="s">
        <v>456</v>
      </c>
      <c r="E1009" s="98" t="s">
        <v>166</v>
      </c>
      <c r="F1009" s="111"/>
      <c r="G1009" s="102"/>
      <c r="H1009" s="117">
        <f>H1010</f>
        <v>133.80000000000001</v>
      </c>
      <c r="I1009" s="117">
        <f t="shared" si="415"/>
        <v>133.80000000000001</v>
      </c>
      <c r="J1009" s="177">
        <f t="shared" si="415"/>
        <v>133.80000000000001</v>
      </c>
      <c r="K1009" s="240"/>
    </row>
    <row r="1010" spans="1:11" ht="25.5">
      <c r="A1010" s="158" t="s">
        <v>330</v>
      </c>
      <c r="B1010" s="123"/>
      <c r="C1010" s="85" t="s">
        <v>137</v>
      </c>
      <c r="D1010" s="89" t="s">
        <v>456</v>
      </c>
      <c r="E1010" s="98" t="s">
        <v>167</v>
      </c>
      <c r="F1010" s="111"/>
      <c r="G1010" s="102"/>
      <c r="H1010" s="117">
        <f>H1011</f>
        <v>133.80000000000001</v>
      </c>
      <c r="I1010" s="117">
        <f t="shared" si="415"/>
        <v>133.80000000000001</v>
      </c>
      <c r="J1010" s="177">
        <f t="shared" si="415"/>
        <v>133.80000000000001</v>
      </c>
      <c r="K1010" s="240"/>
    </row>
    <row r="1011" spans="1:11" ht="38.25">
      <c r="A1011" s="186" t="s">
        <v>706</v>
      </c>
      <c r="B1011" s="123"/>
      <c r="C1011" s="84" t="s">
        <v>137</v>
      </c>
      <c r="D1011" s="119" t="s">
        <v>456</v>
      </c>
      <c r="E1011" s="76" t="s">
        <v>461</v>
      </c>
      <c r="F1011" s="111"/>
      <c r="G1011" s="102"/>
      <c r="H1011" s="118">
        <f>H1012</f>
        <v>133.80000000000001</v>
      </c>
      <c r="I1011" s="118">
        <f t="shared" si="415"/>
        <v>133.80000000000001</v>
      </c>
      <c r="J1011" s="178">
        <f t="shared" si="415"/>
        <v>133.80000000000001</v>
      </c>
      <c r="K1011" s="240"/>
    </row>
    <row r="1012" spans="1:11" ht="25.5">
      <c r="A1012" s="155" t="s">
        <v>80</v>
      </c>
      <c r="B1012" s="123"/>
      <c r="C1012" s="84" t="s">
        <v>137</v>
      </c>
      <c r="D1012" s="119" t="s">
        <v>456</v>
      </c>
      <c r="E1012" s="76" t="s">
        <v>461</v>
      </c>
      <c r="F1012" s="102" t="s">
        <v>81</v>
      </c>
      <c r="G1012" s="102"/>
      <c r="H1012" s="118">
        <f>H1013+H1014</f>
        <v>133.80000000000001</v>
      </c>
      <c r="I1012" s="118">
        <f t="shared" ref="I1012:J1012" si="416">I1013+I1014</f>
        <v>133.80000000000001</v>
      </c>
      <c r="J1012" s="178">
        <f t="shared" si="416"/>
        <v>133.80000000000001</v>
      </c>
      <c r="K1012" s="240"/>
    </row>
    <row r="1013" spans="1:11">
      <c r="A1013" s="155" t="s">
        <v>82</v>
      </c>
      <c r="B1013" s="123"/>
      <c r="C1013" s="84" t="s">
        <v>137</v>
      </c>
      <c r="D1013" s="119" t="s">
        <v>456</v>
      </c>
      <c r="E1013" s="76" t="s">
        <v>461</v>
      </c>
      <c r="F1013" s="102" t="s">
        <v>83</v>
      </c>
      <c r="G1013" s="102">
        <v>900100</v>
      </c>
      <c r="H1013" s="118">
        <v>82.7</v>
      </c>
      <c r="I1013" s="118">
        <v>82.7</v>
      </c>
      <c r="J1013" s="178">
        <v>82.7</v>
      </c>
      <c r="K1013" s="240"/>
    </row>
    <row r="1014" spans="1:11">
      <c r="A1014" s="155" t="s">
        <v>109</v>
      </c>
      <c r="B1014" s="123"/>
      <c r="C1014" s="84" t="s">
        <v>137</v>
      </c>
      <c r="D1014" s="119" t="s">
        <v>456</v>
      </c>
      <c r="E1014" s="76" t="s">
        <v>461</v>
      </c>
      <c r="F1014" s="102">
        <v>620</v>
      </c>
      <c r="G1014" s="102">
        <v>900100</v>
      </c>
      <c r="H1014" s="118">
        <v>51.1</v>
      </c>
      <c r="I1014" s="118">
        <v>51.1</v>
      </c>
      <c r="J1014" s="178">
        <v>51.1</v>
      </c>
      <c r="K1014" s="240"/>
    </row>
    <row r="1015" spans="1:11">
      <c r="A1015" s="173" t="s">
        <v>222</v>
      </c>
      <c r="B1015" s="123"/>
      <c r="C1015" s="85" t="s">
        <v>137</v>
      </c>
      <c r="D1015" s="89" t="s">
        <v>456</v>
      </c>
      <c r="E1015" s="109" t="s">
        <v>183</v>
      </c>
      <c r="F1015" s="106"/>
      <c r="G1015" s="106"/>
      <c r="H1015" s="117">
        <f>H1016</f>
        <v>400</v>
      </c>
      <c r="I1015" s="117">
        <f t="shared" ref="I1015:J1016" si="417">I1016</f>
        <v>0</v>
      </c>
      <c r="J1015" s="177">
        <f t="shared" si="417"/>
        <v>0</v>
      </c>
      <c r="K1015" s="240"/>
    </row>
    <row r="1016" spans="1:11">
      <c r="A1016" s="170" t="s">
        <v>734</v>
      </c>
      <c r="B1016" s="123"/>
      <c r="C1016" s="85" t="s">
        <v>137</v>
      </c>
      <c r="D1016" s="89" t="s">
        <v>456</v>
      </c>
      <c r="E1016" s="141" t="s">
        <v>735</v>
      </c>
      <c r="F1016" s="106"/>
      <c r="G1016" s="106"/>
      <c r="H1016" s="117">
        <f>H1017</f>
        <v>400</v>
      </c>
      <c r="I1016" s="117">
        <f t="shared" si="417"/>
        <v>0</v>
      </c>
      <c r="J1016" s="177">
        <f t="shared" si="417"/>
        <v>0</v>
      </c>
      <c r="K1016" s="240"/>
    </row>
    <row r="1017" spans="1:11" ht="25.5">
      <c r="A1017" s="155" t="s">
        <v>80</v>
      </c>
      <c r="B1017" s="123"/>
      <c r="C1017" s="84" t="s">
        <v>137</v>
      </c>
      <c r="D1017" s="119" t="s">
        <v>456</v>
      </c>
      <c r="E1017" s="100" t="s">
        <v>735</v>
      </c>
      <c r="F1017" s="102">
        <v>600</v>
      </c>
      <c r="G1017" s="102"/>
      <c r="H1017" s="118">
        <f>H1018+H1019</f>
        <v>400</v>
      </c>
      <c r="I1017" s="118">
        <f t="shared" ref="I1017:J1017" si="418">I1018+I1019</f>
        <v>0</v>
      </c>
      <c r="J1017" s="178">
        <f t="shared" si="418"/>
        <v>0</v>
      </c>
      <c r="K1017" s="240"/>
    </row>
    <row r="1018" spans="1:11">
      <c r="A1018" s="155" t="s">
        <v>82</v>
      </c>
      <c r="B1018" s="123"/>
      <c r="C1018" s="84" t="s">
        <v>137</v>
      </c>
      <c r="D1018" s="119" t="s">
        <v>456</v>
      </c>
      <c r="E1018" s="100" t="s">
        <v>735</v>
      </c>
      <c r="F1018" s="102">
        <v>610</v>
      </c>
      <c r="G1018" s="102">
        <v>900100</v>
      </c>
      <c r="H1018" s="118">
        <v>200</v>
      </c>
      <c r="I1018" s="118">
        <v>0</v>
      </c>
      <c r="J1018" s="178">
        <v>0</v>
      </c>
      <c r="K1018" s="240"/>
    </row>
    <row r="1019" spans="1:11">
      <c r="A1019" s="155" t="s">
        <v>109</v>
      </c>
      <c r="B1019" s="123"/>
      <c r="C1019" s="84" t="s">
        <v>137</v>
      </c>
      <c r="D1019" s="119" t="s">
        <v>456</v>
      </c>
      <c r="E1019" s="100" t="s">
        <v>735</v>
      </c>
      <c r="F1019" s="102">
        <v>620</v>
      </c>
      <c r="G1019" s="102">
        <v>900100</v>
      </c>
      <c r="H1019" s="118">
        <v>200</v>
      </c>
      <c r="I1019" s="118">
        <v>0</v>
      </c>
      <c r="J1019" s="178">
        <v>0</v>
      </c>
      <c r="K1019" s="240"/>
    </row>
    <row r="1020" spans="1:11">
      <c r="A1020" s="192" t="s">
        <v>112</v>
      </c>
      <c r="B1020" s="130"/>
      <c r="C1020" s="88" t="s">
        <v>137</v>
      </c>
      <c r="D1020" s="89" t="s">
        <v>457</v>
      </c>
      <c r="E1020" s="88"/>
      <c r="F1020" s="88"/>
      <c r="G1020" s="88"/>
      <c r="H1020" s="117">
        <f>H1021+H1032+H1044</f>
        <v>28738.6</v>
      </c>
      <c r="I1020" s="117">
        <f t="shared" ref="I1020:J1020" si="419">I1021+I1032+I1044</f>
        <v>29321.599999999999</v>
      </c>
      <c r="J1020" s="177">
        <f t="shared" si="419"/>
        <v>29321.599999999999</v>
      </c>
      <c r="K1020" s="240"/>
    </row>
    <row r="1021" spans="1:11">
      <c r="A1021" s="198" t="s">
        <v>454</v>
      </c>
      <c r="B1021" s="123"/>
      <c r="C1021" s="78" t="s">
        <v>137</v>
      </c>
      <c r="D1021" s="89" t="s">
        <v>457</v>
      </c>
      <c r="E1021" s="98" t="s">
        <v>204</v>
      </c>
      <c r="F1021" s="88"/>
      <c r="G1021" s="88"/>
      <c r="H1021" s="117">
        <f>H1022</f>
        <v>20282.599999999999</v>
      </c>
      <c r="I1021" s="117">
        <f t="shared" ref="I1021:J1021" si="420">I1022</f>
        <v>20282.599999999999</v>
      </c>
      <c r="J1021" s="177">
        <f t="shared" si="420"/>
        <v>20282.599999999999</v>
      </c>
      <c r="K1021" s="240"/>
    </row>
    <row r="1022" spans="1:11">
      <c r="A1022" s="157" t="s">
        <v>705</v>
      </c>
      <c r="B1022" s="126"/>
      <c r="C1022" s="96" t="s">
        <v>137</v>
      </c>
      <c r="D1022" s="77" t="s">
        <v>457</v>
      </c>
      <c r="E1022" s="98" t="s">
        <v>427</v>
      </c>
      <c r="F1022" s="106"/>
      <c r="G1022" s="106"/>
      <c r="H1022" s="117">
        <f t="shared" ref="H1022:J1022" si="421">H1023</f>
        <v>20282.599999999999</v>
      </c>
      <c r="I1022" s="117">
        <f t="shared" si="421"/>
        <v>20282.599999999999</v>
      </c>
      <c r="J1022" s="177">
        <f t="shared" si="421"/>
        <v>20282.599999999999</v>
      </c>
      <c r="K1022" s="240"/>
    </row>
    <row r="1023" spans="1:11" ht="25.5">
      <c r="A1023" s="157" t="s">
        <v>259</v>
      </c>
      <c r="B1023" s="147"/>
      <c r="C1023" s="80" t="s">
        <v>137</v>
      </c>
      <c r="D1023" s="89" t="s">
        <v>457</v>
      </c>
      <c r="E1023" s="98" t="s">
        <v>428</v>
      </c>
      <c r="F1023" s="107"/>
      <c r="G1023" s="107"/>
      <c r="H1023" s="117">
        <f>H1024+H1029</f>
        <v>20282.599999999999</v>
      </c>
      <c r="I1023" s="117">
        <f t="shared" ref="I1023:J1023" si="422">I1024+I1029</f>
        <v>20282.599999999999</v>
      </c>
      <c r="J1023" s="177">
        <f t="shared" si="422"/>
        <v>20282.599999999999</v>
      </c>
      <c r="K1023" s="240"/>
    </row>
    <row r="1024" spans="1:11">
      <c r="A1024" s="159" t="s">
        <v>62</v>
      </c>
      <c r="B1024" s="126"/>
      <c r="C1024" s="82" t="s">
        <v>137</v>
      </c>
      <c r="D1024" s="119" t="s">
        <v>457</v>
      </c>
      <c r="E1024" s="115" t="s">
        <v>534</v>
      </c>
      <c r="F1024" s="101"/>
      <c r="G1024" s="101"/>
      <c r="H1024" s="118">
        <f>H1025+H1027</f>
        <v>10483.5</v>
      </c>
      <c r="I1024" s="118">
        <f t="shared" ref="I1024:J1024" si="423">I1025+I1027</f>
        <v>10483.5</v>
      </c>
      <c r="J1024" s="178">
        <f t="shared" si="423"/>
        <v>10483.5</v>
      </c>
      <c r="K1024" s="240"/>
    </row>
    <row r="1025" spans="1:11" ht="38.25">
      <c r="A1025" s="155" t="s">
        <v>63</v>
      </c>
      <c r="B1025" s="127"/>
      <c r="C1025" s="84" t="s">
        <v>137</v>
      </c>
      <c r="D1025" s="119" t="s">
        <v>457</v>
      </c>
      <c r="E1025" s="115" t="s">
        <v>534</v>
      </c>
      <c r="F1025" s="102" t="s">
        <v>64</v>
      </c>
      <c r="G1025" s="102"/>
      <c r="H1025" s="118">
        <f>H1026</f>
        <v>10110.700000000001</v>
      </c>
      <c r="I1025" s="118">
        <f t="shared" ref="I1025:J1025" si="424">I1026</f>
        <v>10110.700000000001</v>
      </c>
      <c r="J1025" s="178">
        <f t="shared" si="424"/>
        <v>10110.700000000001</v>
      </c>
      <c r="K1025" s="240"/>
    </row>
    <row r="1026" spans="1:11">
      <c r="A1026" s="155" t="s">
        <v>65</v>
      </c>
      <c r="B1026" s="127"/>
      <c r="C1026" s="84" t="s">
        <v>137</v>
      </c>
      <c r="D1026" s="119" t="s">
        <v>457</v>
      </c>
      <c r="E1026" s="115" t="s">
        <v>534</v>
      </c>
      <c r="F1026" s="102" t="s">
        <v>66</v>
      </c>
      <c r="G1026" s="102">
        <v>900100</v>
      </c>
      <c r="H1026" s="118">
        <v>10110.700000000001</v>
      </c>
      <c r="I1026" s="118">
        <v>10110.700000000001</v>
      </c>
      <c r="J1026" s="178">
        <v>10110.700000000001</v>
      </c>
      <c r="K1026" s="240"/>
    </row>
    <row r="1027" spans="1:11">
      <c r="A1027" s="155" t="s">
        <v>68</v>
      </c>
      <c r="B1027" s="127"/>
      <c r="C1027" s="84" t="s">
        <v>137</v>
      </c>
      <c r="D1027" s="119" t="s">
        <v>457</v>
      </c>
      <c r="E1027" s="115" t="s">
        <v>534</v>
      </c>
      <c r="F1027" s="102" t="s">
        <v>69</v>
      </c>
      <c r="G1027" s="102"/>
      <c r="H1027" s="118">
        <f>H1028</f>
        <v>372.8</v>
      </c>
      <c r="I1027" s="118">
        <f t="shared" ref="I1027:J1027" si="425">I1028</f>
        <v>372.8</v>
      </c>
      <c r="J1027" s="178">
        <f t="shared" si="425"/>
        <v>372.8</v>
      </c>
      <c r="K1027" s="240"/>
    </row>
    <row r="1028" spans="1:11" ht="25.5">
      <c r="A1028" s="155" t="s">
        <v>70</v>
      </c>
      <c r="B1028" s="127"/>
      <c r="C1028" s="84" t="s">
        <v>137</v>
      </c>
      <c r="D1028" s="119" t="s">
        <v>457</v>
      </c>
      <c r="E1028" s="115" t="s">
        <v>534</v>
      </c>
      <c r="F1028" s="102" t="s">
        <v>71</v>
      </c>
      <c r="G1028" s="102">
        <v>900100</v>
      </c>
      <c r="H1028" s="118">
        <v>372.8</v>
      </c>
      <c r="I1028" s="118">
        <v>372.8</v>
      </c>
      <c r="J1028" s="178">
        <v>372.8</v>
      </c>
      <c r="K1028" s="240"/>
    </row>
    <row r="1029" spans="1:11">
      <c r="A1029" s="159" t="s">
        <v>429</v>
      </c>
      <c r="B1029" s="125"/>
      <c r="C1029" s="104" t="s">
        <v>137</v>
      </c>
      <c r="D1029" s="119" t="s">
        <v>457</v>
      </c>
      <c r="E1029" s="115" t="s">
        <v>535</v>
      </c>
      <c r="F1029" s="107"/>
      <c r="G1029" s="107"/>
      <c r="H1029" s="118">
        <f t="shared" ref="H1029:J1030" si="426">H1030</f>
        <v>9799.1</v>
      </c>
      <c r="I1029" s="118">
        <f t="shared" si="426"/>
        <v>9799.1</v>
      </c>
      <c r="J1029" s="178">
        <f t="shared" si="426"/>
        <v>9799.1</v>
      </c>
      <c r="K1029" s="240"/>
    </row>
    <row r="1030" spans="1:11" ht="25.5">
      <c r="A1030" s="155" t="s">
        <v>80</v>
      </c>
      <c r="B1030" s="126"/>
      <c r="C1030" s="82" t="s">
        <v>137</v>
      </c>
      <c r="D1030" s="119" t="s">
        <v>457</v>
      </c>
      <c r="E1030" s="115" t="s">
        <v>535</v>
      </c>
      <c r="F1030" s="102" t="s">
        <v>81</v>
      </c>
      <c r="G1030" s="102"/>
      <c r="H1030" s="118">
        <f t="shared" si="426"/>
        <v>9799.1</v>
      </c>
      <c r="I1030" s="118">
        <f t="shared" si="426"/>
        <v>9799.1</v>
      </c>
      <c r="J1030" s="178">
        <f t="shared" si="426"/>
        <v>9799.1</v>
      </c>
      <c r="K1030" s="240"/>
    </row>
    <row r="1031" spans="1:11">
      <c r="A1031" s="155" t="s">
        <v>82</v>
      </c>
      <c r="B1031" s="127"/>
      <c r="C1031" s="84" t="s">
        <v>137</v>
      </c>
      <c r="D1031" s="119" t="s">
        <v>457</v>
      </c>
      <c r="E1031" s="115" t="s">
        <v>535</v>
      </c>
      <c r="F1031" s="102" t="s">
        <v>83</v>
      </c>
      <c r="G1031" s="102">
        <v>900100</v>
      </c>
      <c r="H1031" s="118">
        <v>9799.1</v>
      </c>
      <c r="I1031" s="118">
        <v>9799.1</v>
      </c>
      <c r="J1031" s="178">
        <v>9799.1</v>
      </c>
      <c r="K1031" s="240"/>
    </row>
    <row r="1032" spans="1:11">
      <c r="A1032" s="152" t="s">
        <v>247</v>
      </c>
      <c r="B1032" s="125"/>
      <c r="C1032" s="79" t="s">
        <v>137</v>
      </c>
      <c r="D1032" s="89" t="s">
        <v>457</v>
      </c>
      <c r="E1032" s="98" t="s">
        <v>173</v>
      </c>
      <c r="F1032" s="102"/>
      <c r="G1032" s="102"/>
      <c r="H1032" s="210">
        <f>H1033</f>
        <v>8346</v>
      </c>
      <c r="I1032" s="210">
        <f t="shared" ref="I1032:J1034" si="427">I1033</f>
        <v>8929</v>
      </c>
      <c r="J1032" s="211">
        <f t="shared" si="427"/>
        <v>8929</v>
      </c>
      <c r="K1032" s="240"/>
    </row>
    <row r="1033" spans="1:11">
      <c r="A1033" s="152" t="s">
        <v>430</v>
      </c>
      <c r="B1033" s="126"/>
      <c r="C1033" s="79" t="s">
        <v>137</v>
      </c>
      <c r="D1033" s="89" t="s">
        <v>457</v>
      </c>
      <c r="E1033" s="98" t="s">
        <v>174</v>
      </c>
      <c r="F1033" s="108"/>
      <c r="G1033" s="108"/>
      <c r="H1033" s="117">
        <f>H1034</f>
        <v>8346</v>
      </c>
      <c r="I1033" s="117">
        <f>I1034</f>
        <v>8929</v>
      </c>
      <c r="J1033" s="177">
        <f t="shared" si="427"/>
        <v>8929</v>
      </c>
      <c r="K1033" s="240"/>
    </row>
    <row r="1034" spans="1:11" ht="25.5">
      <c r="A1034" s="174" t="s">
        <v>431</v>
      </c>
      <c r="B1034" s="127"/>
      <c r="C1034" s="79" t="s">
        <v>137</v>
      </c>
      <c r="D1034" s="89" t="s">
        <v>457</v>
      </c>
      <c r="E1034" s="98" t="s">
        <v>433</v>
      </c>
      <c r="F1034" s="106"/>
      <c r="G1034" s="106"/>
      <c r="H1034" s="117">
        <f>H1035</f>
        <v>8346</v>
      </c>
      <c r="I1034" s="117">
        <f t="shared" ref="I1034" si="428">I1035</f>
        <v>8929</v>
      </c>
      <c r="J1034" s="177">
        <f t="shared" si="427"/>
        <v>8929</v>
      </c>
      <c r="K1034" s="240"/>
    </row>
    <row r="1035" spans="1:11">
      <c r="A1035" s="160" t="s">
        <v>432</v>
      </c>
      <c r="B1035" s="127"/>
      <c r="C1035" s="90" t="s">
        <v>137</v>
      </c>
      <c r="D1035" s="119" t="s">
        <v>457</v>
      </c>
      <c r="E1035" s="115" t="s">
        <v>434</v>
      </c>
      <c r="F1035" s="102"/>
      <c r="G1035" s="102"/>
      <c r="H1035" s="118">
        <f>H1040+H1036+H1038</f>
        <v>8346</v>
      </c>
      <c r="I1035" s="118">
        <f>I1040+I1036+I1038</f>
        <v>8929</v>
      </c>
      <c r="J1035" s="178">
        <f>J1040+J1036+J1038</f>
        <v>8929</v>
      </c>
      <c r="K1035" s="240"/>
    </row>
    <row r="1036" spans="1:11">
      <c r="A1036" s="155" t="s">
        <v>68</v>
      </c>
      <c r="B1036" s="124"/>
      <c r="C1036" s="90" t="s">
        <v>137</v>
      </c>
      <c r="D1036" s="119" t="s">
        <v>457</v>
      </c>
      <c r="E1036" s="115" t="s">
        <v>434</v>
      </c>
      <c r="F1036" s="102" t="s">
        <v>69</v>
      </c>
      <c r="G1036" s="102"/>
      <c r="H1036" s="118">
        <f>H1037</f>
        <v>1804.9</v>
      </c>
      <c r="I1036" s="118">
        <f t="shared" ref="I1036:J1036" si="429">I1037</f>
        <v>2558.9</v>
      </c>
      <c r="J1036" s="178">
        <f t="shared" si="429"/>
        <v>2558.9</v>
      </c>
      <c r="K1036" s="240"/>
    </row>
    <row r="1037" spans="1:11" ht="25.5">
      <c r="A1037" s="155" t="s">
        <v>70</v>
      </c>
      <c r="B1037" s="124"/>
      <c r="C1037" s="90" t="s">
        <v>137</v>
      </c>
      <c r="D1037" s="119" t="s">
        <v>457</v>
      </c>
      <c r="E1037" s="115" t="s">
        <v>434</v>
      </c>
      <c r="F1037" s="102" t="s">
        <v>71</v>
      </c>
      <c r="G1037" s="102">
        <v>900302</v>
      </c>
      <c r="H1037" s="118">
        <v>1804.9</v>
      </c>
      <c r="I1037" s="118">
        <v>2558.9</v>
      </c>
      <c r="J1037" s="178">
        <v>2558.9</v>
      </c>
      <c r="K1037" s="240"/>
    </row>
    <row r="1038" spans="1:11">
      <c r="A1038" s="155" t="s">
        <v>117</v>
      </c>
      <c r="B1038" s="124"/>
      <c r="C1038" s="90" t="s">
        <v>137</v>
      </c>
      <c r="D1038" s="119" t="s">
        <v>457</v>
      </c>
      <c r="E1038" s="115" t="s">
        <v>434</v>
      </c>
      <c r="F1038" s="102" t="s">
        <v>118</v>
      </c>
      <c r="G1038" s="139"/>
      <c r="H1038" s="208">
        <f>H1039</f>
        <v>554.20000000000005</v>
      </c>
      <c r="I1038" s="208">
        <f t="shared" ref="I1038:J1038" si="430">I1039</f>
        <v>1336</v>
      </c>
      <c r="J1038" s="209">
        <f t="shared" si="430"/>
        <v>1336</v>
      </c>
      <c r="K1038" s="240"/>
    </row>
    <row r="1039" spans="1:11">
      <c r="A1039" s="155" t="s">
        <v>121</v>
      </c>
      <c r="B1039" s="124"/>
      <c r="C1039" s="90" t="s">
        <v>137</v>
      </c>
      <c r="D1039" s="119" t="s">
        <v>457</v>
      </c>
      <c r="E1039" s="115" t="s">
        <v>434</v>
      </c>
      <c r="F1039" s="102" t="s">
        <v>122</v>
      </c>
      <c r="G1039" s="102">
        <v>900100</v>
      </c>
      <c r="H1039" s="208">
        <v>554.20000000000005</v>
      </c>
      <c r="I1039" s="208">
        <v>1336</v>
      </c>
      <c r="J1039" s="209">
        <v>1336</v>
      </c>
      <c r="K1039" s="240"/>
    </row>
    <row r="1040" spans="1:11" ht="25.5">
      <c r="A1040" s="182" t="s">
        <v>80</v>
      </c>
      <c r="B1040" s="124"/>
      <c r="C1040" s="90" t="s">
        <v>137</v>
      </c>
      <c r="D1040" s="119" t="s">
        <v>457</v>
      </c>
      <c r="E1040" s="115" t="s">
        <v>434</v>
      </c>
      <c r="F1040" s="139">
        <v>600</v>
      </c>
      <c r="G1040" s="139"/>
      <c r="H1040" s="118">
        <f>H1041+H1042+H1043</f>
        <v>5986.9</v>
      </c>
      <c r="I1040" s="118">
        <f t="shared" ref="I1040:J1040" si="431">I1041+I1042+I1043</f>
        <v>5034.1000000000004</v>
      </c>
      <c r="J1040" s="178">
        <f t="shared" si="431"/>
        <v>5034.1000000000004</v>
      </c>
      <c r="K1040" s="240"/>
    </row>
    <row r="1041" spans="1:13">
      <c r="A1041" s="182" t="s">
        <v>210</v>
      </c>
      <c r="B1041" s="124"/>
      <c r="C1041" s="90" t="s">
        <v>137</v>
      </c>
      <c r="D1041" s="119" t="s">
        <v>457</v>
      </c>
      <c r="E1041" s="115" t="s">
        <v>434</v>
      </c>
      <c r="F1041" s="139">
        <v>610</v>
      </c>
      <c r="G1041" s="102">
        <v>900302</v>
      </c>
      <c r="H1041" s="118">
        <v>1124.0999999999999</v>
      </c>
      <c r="I1041" s="118">
        <v>370.1</v>
      </c>
      <c r="J1041" s="178">
        <v>370.1</v>
      </c>
      <c r="K1041" s="240"/>
    </row>
    <row r="1042" spans="1:13">
      <c r="A1042" s="182" t="s">
        <v>210</v>
      </c>
      <c r="B1042" s="125"/>
      <c r="C1042" s="90" t="s">
        <v>137</v>
      </c>
      <c r="D1042" s="119" t="s">
        <v>457</v>
      </c>
      <c r="E1042" s="115" t="s">
        <v>434</v>
      </c>
      <c r="F1042" s="139">
        <v>610</v>
      </c>
      <c r="G1042" s="102">
        <v>900100</v>
      </c>
      <c r="H1042" s="208">
        <v>4856.8999999999996</v>
      </c>
      <c r="I1042" s="208">
        <v>4658.1000000000004</v>
      </c>
      <c r="J1042" s="209">
        <v>4658.1000000000004</v>
      </c>
      <c r="K1042" s="240"/>
    </row>
    <row r="1043" spans="1:13">
      <c r="A1043" s="155" t="s">
        <v>109</v>
      </c>
      <c r="B1043" s="127"/>
      <c r="C1043" s="90" t="s">
        <v>137</v>
      </c>
      <c r="D1043" s="119" t="s">
        <v>457</v>
      </c>
      <c r="E1043" s="115" t="s">
        <v>434</v>
      </c>
      <c r="F1043" s="102" t="s">
        <v>110</v>
      </c>
      <c r="G1043" s="102">
        <v>900100</v>
      </c>
      <c r="H1043" s="208">
        <v>5.9</v>
      </c>
      <c r="I1043" s="208">
        <v>5.9</v>
      </c>
      <c r="J1043" s="209">
        <v>5.9</v>
      </c>
      <c r="K1043" s="240"/>
    </row>
    <row r="1044" spans="1:13" ht="25.5">
      <c r="A1044" s="153" t="s">
        <v>306</v>
      </c>
      <c r="B1044" s="127"/>
      <c r="C1044" s="79" t="s">
        <v>137</v>
      </c>
      <c r="D1044" s="89" t="s">
        <v>457</v>
      </c>
      <c r="E1044" s="98" t="s">
        <v>212</v>
      </c>
      <c r="F1044" s="102"/>
      <c r="G1044" s="102"/>
      <c r="H1044" s="210">
        <f>H1045</f>
        <v>110</v>
      </c>
      <c r="I1044" s="210">
        <f t="shared" ref="I1044:J1046" si="432">I1045</f>
        <v>110</v>
      </c>
      <c r="J1044" s="211">
        <f t="shared" si="432"/>
        <v>110</v>
      </c>
      <c r="K1044" s="240"/>
    </row>
    <row r="1045" spans="1:13">
      <c r="A1045" s="153" t="s">
        <v>309</v>
      </c>
      <c r="B1045" s="127"/>
      <c r="C1045" s="79" t="s">
        <v>137</v>
      </c>
      <c r="D1045" s="89" t="s">
        <v>457</v>
      </c>
      <c r="E1045" s="98" t="s">
        <v>319</v>
      </c>
      <c r="F1045" s="102"/>
      <c r="G1045" s="102"/>
      <c r="H1045" s="208">
        <f>H1046</f>
        <v>110</v>
      </c>
      <c r="I1045" s="208">
        <f t="shared" si="432"/>
        <v>110</v>
      </c>
      <c r="J1045" s="209">
        <f t="shared" si="432"/>
        <v>110</v>
      </c>
      <c r="K1045" s="240"/>
    </row>
    <row r="1046" spans="1:13" ht="25.5">
      <c r="A1046" s="161" t="s">
        <v>310</v>
      </c>
      <c r="B1046" s="127"/>
      <c r="C1046" s="79" t="s">
        <v>137</v>
      </c>
      <c r="D1046" s="89" t="s">
        <v>457</v>
      </c>
      <c r="E1046" s="98" t="s">
        <v>320</v>
      </c>
      <c r="F1046" s="102"/>
      <c r="G1046" s="102"/>
      <c r="H1046" s="208">
        <f>H1047</f>
        <v>110</v>
      </c>
      <c r="I1046" s="208">
        <f t="shared" si="432"/>
        <v>110</v>
      </c>
      <c r="J1046" s="209">
        <f t="shared" si="432"/>
        <v>110</v>
      </c>
      <c r="K1046" s="240"/>
    </row>
    <row r="1047" spans="1:13">
      <c r="A1047" s="163" t="s">
        <v>316</v>
      </c>
      <c r="B1047" s="127"/>
      <c r="C1047" s="90" t="s">
        <v>137</v>
      </c>
      <c r="D1047" s="119" t="s">
        <v>457</v>
      </c>
      <c r="E1047" s="115" t="s">
        <v>326</v>
      </c>
      <c r="F1047" s="102"/>
      <c r="G1047" s="102"/>
      <c r="H1047" s="118">
        <f t="shared" ref="H1047:J1048" si="433">H1048</f>
        <v>110</v>
      </c>
      <c r="I1047" s="118">
        <f t="shared" si="433"/>
        <v>110</v>
      </c>
      <c r="J1047" s="178">
        <f t="shared" si="433"/>
        <v>110</v>
      </c>
      <c r="K1047" s="240"/>
    </row>
    <row r="1048" spans="1:13">
      <c r="A1048" s="155" t="s">
        <v>68</v>
      </c>
      <c r="B1048" s="127"/>
      <c r="C1048" s="90" t="s">
        <v>137</v>
      </c>
      <c r="D1048" s="119" t="s">
        <v>457</v>
      </c>
      <c r="E1048" s="115" t="s">
        <v>326</v>
      </c>
      <c r="F1048" s="102" t="s">
        <v>69</v>
      </c>
      <c r="G1048" s="102"/>
      <c r="H1048" s="118">
        <f t="shared" si="433"/>
        <v>110</v>
      </c>
      <c r="I1048" s="118">
        <f t="shared" si="433"/>
        <v>110</v>
      </c>
      <c r="J1048" s="178">
        <f t="shared" si="433"/>
        <v>110</v>
      </c>
      <c r="K1048" s="240"/>
    </row>
    <row r="1049" spans="1:13" ht="25.5">
      <c r="A1049" s="155" t="s">
        <v>70</v>
      </c>
      <c r="B1049" s="127"/>
      <c r="C1049" s="90" t="s">
        <v>137</v>
      </c>
      <c r="D1049" s="119" t="s">
        <v>457</v>
      </c>
      <c r="E1049" s="115" t="s">
        <v>326</v>
      </c>
      <c r="F1049" s="102" t="s">
        <v>71</v>
      </c>
      <c r="G1049" s="102">
        <v>900100</v>
      </c>
      <c r="H1049" s="118">
        <v>110</v>
      </c>
      <c r="I1049" s="118">
        <v>110</v>
      </c>
      <c r="J1049" s="178">
        <v>110</v>
      </c>
      <c r="K1049" s="221"/>
      <c r="L1049" s="221"/>
      <c r="M1049" s="221"/>
    </row>
    <row r="1050" spans="1:13">
      <c r="A1050" s="150" t="s">
        <v>123</v>
      </c>
      <c r="B1050" s="128"/>
      <c r="C1050" s="86" t="s">
        <v>137</v>
      </c>
      <c r="D1050" s="87" t="s">
        <v>683</v>
      </c>
      <c r="E1050" s="86"/>
      <c r="F1050" s="86"/>
      <c r="G1050" s="86"/>
      <c r="H1050" s="117">
        <f t="shared" ref="H1050:J1055" si="434">H1051</f>
        <v>17007</v>
      </c>
      <c r="I1050" s="117">
        <f t="shared" si="434"/>
        <v>17007</v>
      </c>
      <c r="J1050" s="177">
        <f t="shared" si="434"/>
        <v>17007</v>
      </c>
      <c r="K1050" s="240"/>
    </row>
    <row r="1051" spans="1:13">
      <c r="A1051" s="192" t="s">
        <v>135</v>
      </c>
      <c r="B1051" s="122"/>
      <c r="C1051" s="88" t="s">
        <v>137</v>
      </c>
      <c r="D1051" s="89" t="s">
        <v>458</v>
      </c>
      <c r="E1051" s="88"/>
      <c r="F1051" s="88"/>
      <c r="G1051" s="88"/>
      <c r="H1051" s="117">
        <f t="shared" si="434"/>
        <v>17007</v>
      </c>
      <c r="I1051" s="117">
        <f t="shared" si="434"/>
        <v>17007</v>
      </c>
      <c r="J1051" s="177">
        <f t="shared" si="434"/>
        <v>17007</v>
      </c>
      <c r="K1051" s="240"/>
    </row>
    <row r="1052" spans="1:13">
      <c r="A1052" s="198" t="s">
        <v>454</v>
      </c>
      <c r="B1052" s="123"/>
      <c r="C1052" s="78" t="s">
        <v>137</v>
      </c>
      <c r="D1052" s="89" t="s">
        <v>458</v>
      </c>
      <c r="E1052" s="129" t="s">
        <v>204</v>
      </c>
      <c r="F1052" s="78"/>
      <c r="G1052" s="78"/>
      <c r="H1052" s="117">
        <f>H1053</f>
        <v>17007</v>
      </c>
      <c r="I1052" s="117">
        <f t="shared" si="434"/>
        <v>17007</v>
      </c>
      <c r="J1052" s="177">
        <f t="shared" si="434"/>
        <v>17007</v>
      </c>
      <c r="K1052" s="240"/>
    </row>
    <row r="1053" spans="1:13">
      <c r="A1053" s="193" t="s">
        <v>113</v>
      </c>
      <c r="B1053" s="124"/>
      <c r="C1053" s="79" t="s">
        <v>137</v>
      </c>
      <c r="D1053" s="89" t="s">
        <v>458</v>
      </c>
      <c r="E1053" s="105" t="s">
        <v>398</v>
      </c>
      <c r="F1053" s="79"/>
      <c r="G1053" s="79"/>
      <c r="H1053" s="117">
        <f>H1054</f>
        <v>17007</v>
      </c>
      <c r="I1053" s="117">
        <f t="shared" si="434"/>
        <v>17007</v>
      </c>
      <c r="J1053" s="177">
        <f t="shared" si="434"/>
        <v>17007</v>
      </c>
      <c r="K1053" s="240"/>
    </row>
    <row r="1054" spans="1:13" ht="25.5">
      <c r="A1054" s="157" t="s">
        <v>391</v>
      </c>
      <c r="B1054" s="127"/>
      <c r="C1054" s="85" t="s">
        <v>137</v>
      </c>
      <c r="D1054" s="89" t="s">
        <v>458</v>
      </c>
      <c r="E1054" s="98" t="s">
        <v>396</v>
      </c>
      <c r="F1054" s="107"/>
      <c r="G1054" s="107"/>
      <c r="H1054" s="117">
        <f>H1055</f>
        <v>17007</v>
      </c>
      <c r="I1054" s="117">
        <f t="shared" si="434"/>
        <v>17007</v>
      </c>
      <c r="J1054" s="177">
        <f t="shared" si="434"/>
        <v>17007</v>
      </c>
      <c r="K1054" s="240"/>
    </row>
    <row r="1055" spans="1:13" ht="38.25">
      <c r="A1055" s="159" t="s">
        <v>393</v>
      </c>
      <c r="B1055" s="127"/>
      <c r="C1055" s="84" t="s">
        <v>137</v>
      </c>
      <c r="D1055" s="119" t="s">
        <v>458</v>
      </c>
      <c r="E1055" s="115" t="s">
        <v>468</v>
      </c>
      <c r="F1055" s="101"/>
      <c r="G1055" s="101"/>
      <c r="H1055" s="118">
        <f>H1056</f>
        <v>17007</v>
      </c>
      <c r="I1055" s="118">
        <f t="shared" si="434"/>
        <v>17007</v>
      </c>
      <c r="J1055" s="178">
        <f t="shared" si="434"/>
        <v>17007</v>
      </c>
      <c r="K1055" s="240"/>
    </row>
    <row r="1056" spans="1:13" ht="25.5">
      <c r="A1056" s="155" t="s">
        <v>80</v>
      </c>
      <c r="B1056" s="127"/>
      <c r="C1056" s="84" t="s">
        <v>137</v>
      </c>
      <c r="D1056" s="119" t="s">
        <v>458</v>
      </c>
      <c r="E1056" s="115" t="s">
        <v>468</v>
      </c>
      <c r="F1056" s="102" t="s">
        <v>81</v>
      </c>
      <c r="G1056" s="102"/>
      <c r="H1056" s="118">
        <f>H1057+H1058</f>
        <v>17007</v>
      </c>
      <c r="I1056" s="118">
        <f t="shared" ref="I1056:J1056" si="435">I1057+I1058</f>
        <v>17007</v>
      </c>
      <c r="J1056" s="178">
        <f t="shared" si="435"/>
        <v>17007</v>
      </c>
      <c r="K1056" s="240"/>
    </row>
    <row r="1057" spans="1:11">
      <c r="A1057" s="155" t="s">
        <v>82</v>
      </c>
      <c r="B1057" s="123"/>
      <c r="C1057" s="99" t="s">
        <v>137</v>
      </c>
      <c r="D1057" s="119" t="s">
        <v>458</v>
      </c>
      <c r="E1057" s="115" t="s">
        <v>468</v>
      </c>
      <c r="F1057" s="102" t="s">
        <v>83</v>
      </c>
      <c r="G1057" s="102">
        <v>900303</v>
      </c>
      <c r="H1057" s="118">
        <v>14475</v>
      </c>
      <c r="I1057" s="118">
        <v>14475</v>
      </c>
      <c r="J1057" s="178">
        <v>14475</v>
      </c>
      <c r="K1057" s="240"/>
    </row>
    <row r="1058" spans="1:11">
      <c r="A1058" s="155" t="s">
        <v>109</v>
      </c>
      <c r="B1058" s="124"/>
      <c r="C1058" s="90" t="s">
        <v>137</v>
      </c>
      <c r="D1058" s="119" t="s">
        <v>458</v>
      </c>
      <c r="E1058" s="115" t="s">
        <v>468</v>
      </c>
      <c r="F1058" s="102" t="s">
        <v>110</v>
      </c>
      <c r="G1058" s="102">
        <v>900303</v>
      </c>
      <c r="H1058" s="118">
        <v>2532</v>
      </c>
      <c r="I1058" s="118">
        <v>2532</v>
      </c>
      <c r="J1058" s="178">
        <v>2532</v>
      </c>
      <c r="K1058" s="240"/>
    </row>
    <row r="1059" spans="1:11">
      <c r="A1059" s="149" t="s">
        <v>142</v>
      </c>
      <c r="B1059" s="273"/>
      <c r="C1059" s="85" t="s">
        <v>143</v>
      </c>
      <c r="D1059" s="119"/>
      <c r="E1059" s="115"/>
      <c r="F1059" s="102"/>
      <c r="G1059" s="102"/>
      <c r="H1059" s="117">
        <f>H1060+H1072+H1087</f>
        <v>29809</v>
      </c>
      <c r="I1059" s="117">
        <f t="shared" ref="I1059:J1059" si="436">I1060+I1072+I1087</f>
        <v>29809</v>
      </c>
      <c r="J1059" s="177">
        <f t="shared" si="436"/>
        <v>29809</v>
      </c>
      <c r="K1059" s="240"/>
    </row>
    <row r="1060" spans="1:11">
      <c r="A1060" s="149" t="s">
        <v>60</v>
      </c>
      <c r="B1060" s="273"/>
      <c r="C1060" s="85" t="s">
        <v>143</v>
      </c>
      <c r="D1060" s="89" t="s">
        <v>651</v>
      </c>
      <c r="E1060" s="115"/>
      <c r="F1060" s="102"/>
      <c r="G1060" s="102"/>
      <c r="H1060" s="117">
        <f>H1061</f>
        <v>21524</v>
      </c>
      <c r="I1060" s="117">
        <f t="shared" ref="I1060:J1064" si="437">I1061</f>
        <v>21524</v>
      </c>
      <c r="J1060" s="177">
        <f t="shared" si="437"/>
        <v>21524</v>
      </c>
      <c r="K1060" s="240"/>
    </row>
    <row r="1061" spans="1:11" ht="25.5">
      <c r="A1061" s="151" t="s">
        <v>144</v>
      </c>
      <c r="B1061" s="124"/>
      <c r="C1061" s="85" t="s">
        <v>143</v>
      </c>
      <c r="D1061" s="89" t="s">
        <v>652</v>
      </c>
      <c r="E1061" s="115"/>
      <c r="F1061" s="102"/>
      <c r="G1061" s="102"/>
      <c r="H1061" s="117">
        <f>H1062</f>
        <v>21524</v>
      </c>
      <c r="I1061" s="117">
        <f t="shared" si="437"/>
        <v>21524</v>
      </c>
      <c r="J1061" s="177">
        <f t="shared" si="437"/>
        <v>21524</v>
      </c>
      <c r="K1061" s="240"/>
    </row>
    <row r="1062" spans="1:11">
      <c r="A1062" s="152" t="s">
        <v>235</v>
      </c>
      <c r="B1062" s="124"/>
      <c r="C1062" s="85" t="s">
        <v>143</v>
      </c>
      <c r="D1062" s="89" t="s">
        <v>652</v>
      </c>
      <c r="E1062" s="98" t="s">
        <v>197</v>
      </c>
      <c r="F1062" s="102"/>
      <c r="G1062" s="102"/>
      <c r="H1062" s="117">
        <f>H1063</f>
        <v>21524</v>
      </c>
      <c r="I1062" s="117">
        <f t="shared" si="437"/>
        <v>21524</v>
      </c>
      <c r="J1062" s="177">
        <f t="shared" si="437"/>
        <v>21524</v>
      </c>
      <c r="K1062" s="240"/>
    </row>
    <row r="1063" spans="1:11">
      <c r="A1063" s="152" t="s">
        <v>236</v>
      </c>
      <c r="B1063" s="124"/>
      <c r="C1063" s="85" t="s">
        <v>143</v>
      </c>
      <c r="D1063" s="89" t="s">
        <v>652</v>
      </c>
      <c r="E1063" s="98" t="s">
        <v>215</v>
      </c>
      <c r="F1063" s="102"/>
      <c r="G1063" s="102"/>
      <c r="H1063" s="117">
        <f>H1064</f>
        <v>21524</v>
      </c>
      <c r="I1063" s="117">
        <f t="shared" si="437"/>
        <v>21524</v>
      </c>
      <c r="J1063" s="177">
        <f t="shared" si="437"/>
        <v>21524</v>
      </c>
      <c r="K1063" s="240"/>
    </row>
    <row r="1064" spans="1:11" ht="25.5">
      <c r="A1064" s="153" t="s">
        <v>237</v>
      </c>
      <c r="B1064" s="124"/>
      <c r="C1064" s="85" t="s">
        <v>143</v>
      </c>
      <c r="D1064" s="89" t="s">
        <v>652</v>
      </c>
      <c r="E1064" s="98" t="s">
        <v>216</v>
      </c>
      <c r="F1064" s="102"/>
      <c r="G1064" s="102"/>
      <c r="H1064" s="117">
        <f>H1065</f>
        <v>21524</v>
      </c>
      <c r="I1064" s="117">
        <f t="shared" si="437"/>
        <v>21524</v>
      </c>
      <c r="J1064" s="177">
        <f t="shared" si="437"/>
        <v>21524</v>
      </c>
      <c r="K1064" s="240"/>
    </row>
    <row r="1065" spans="1:11">
      <c r="A1065" s="160" t="s">
        <v>653</v>
      </c>
      <c r="B1065" s="124"/>
      <c r="C1065" s="84" t="s">
        <v>143</v>
      </c>
      <c r="D1065" s="119" t="s">
        <v>652</v>
      </c>
      <c r="E1065" s="76" t="s">
        <v>654</v>
      </c>
      <c r="F1065" s="84"/>
      <c r="G1065" s="84"/>
      <c r="H1065" s="118">
        <f t="shared" ref="H1065:J1065" si="438">H1066+H1068+H1070</f>
        <v>21524</v>
      </c>
      <c r="I1065" s="118">
        <f t="shared" si="438"/>
        <v>21524</v>
      </c>
      <c r="J1065" s="178">
        <f t="shared" si="438"/>
        <v>21524</v>
      </c>
      <c r="K1065" s="240"/>
    </row>
    <row r="1066" spans="1:11" ht="38.25">
      <c r="A1066" s="202" t="s">
        <v>63</v>
      </c>
      <c r="B1066" s="124"/>
      <c r="C1066" s="84" t="s">
        <v>143</v>
      </c>
      <c r="D1066" s="119" t="s">
        <v>652</v>
      </c>
      <c r="E1066" s="76" t="s">
        <v>654</v>
      </c>
      <c r="F1066" s="84" t="s">
        <v>64</v>
      </c>
      <c r="G1066" s="84"/>
      <c r="H1066" s="118">
        <f>H1067</f>
        <v>20923</v>
      </c>
      <c r="I1066" s="118">
        <f t="shared" ref="I1066:J1066" si="439">I1067</f>
        <v>20923</v>
      </c>
      <c r="J1066" s="178">
        <f t="shared" si="439"/>
        <v>20923</v>
      </c>
      <c r="K1066" s="240"/>
    </row>
    <row r="1067" spans="1:11">
      <c r="A1067" s="202" t="s">
        <v>65</v>
      </c>
      <c r="B1067" s="124"/>
      <c r="C1067" s="84" t="s">
        <v>143</v>
      </c>
      <c r="D1067" s="119" t="s">
        <v>652</v>
      </c>
      <c r="E1067" s="76" t="s">
        <v>654</v>
      </c>
      <c r="F1067" s="84" t="s">
        <v>66</v>
      </c>
      <c r="G1067" s="102">
        <v>900100</v>
      </c>
      <c r="H1067" s="118">
        <v>20923</v>
      </c>
      <c r="I1067" s="118">
        <v>20923</v>
      </c>
      <c r="J1067" s="178">
        <v>20923</v>
      </c>
      <c r="K1067" s="240"/>
    </row>
    <row r="1068" spans="1:11">
      <c r="A1068" s="202" t="s">
        <v>68</v>
      </c>
      <c r="B1068" s="124"/>
      <c r="C1068" s="84" t="s">
        <v>143</v>
      </c>
      <c r="D1068" s="119" t="s">
        <v>652</v>
      </c>
      <c r="E1068" s="76" t="s">
        <v>654</v>
      </c>
      <c r="F1068" s="84" t="s">
        <v>69</v>
      </c>
      <c r="G1068" s="84"/>
      <c r="H1068" s="118">
        <f>H1069</f>
        <v>599</v>
      </c>
      <c r="I1068" s="118">
        <f t="shared" ref="I1068:J1068" si="440">I1069</f>
        <v>599</v>
      </c>
      <c r="J1068" s="178">
        <f t="shared" si="440"/>
        <v>599</v>
      </c>
      <c r="K1068" s="240"/>
    </row>
    <row r="1069" spans="1:11" ht="25.5">
      <c r="A1069" s="202" t="s">
        <v>70</v>
      </c>
      <c r="B1069" s="124"/>
      <c r="C1069" s="84" t="s">
        <v>143</v>
      </c>
      <c r="D1069" s="119" t="s">
        <v>652</v>
      </c>
      <c r="E1069" s="76" t="s">
        <v>654</v>
      </c>
      <c r="F1069" s="84" t="s">
        <v>71</v>
      </c>
      <c r="G1069" s="102">
        <v>900100</v>
      </c>
      <c r="H1069" s="118">
        <v>599</v>
      </c>
      <c r="I1069" s="118">
        <v>599</v>
      </c>
      <c r="J1069" s="178">
        <v>599</v>
      </c>
      <c r="K1069" s="240"/>
    </row>
    <row r="1070" spans="1:11">
      <c r="A1070" s="202" t="s">
        <v>72</v>
      </c>
      <c r="B1070" s="124"/>
      <c r="C1070" s="84" t="s">
        <v>143</v>
      </c>
      <c r="D1070" s="119" t="s">
        <v>652</v>
      </c>
      <c r="E1070" s="76" t="s">
        <v>654</v>
      </c>
      <c r="F1070" s="84" t="s">
        <v>73</v>
      </c>
      <c r="G1070" s="84"/>
      <c r="H1070" s="118">
        <f>H1071</f>
        <v>2</v>
      </c>
      <c r="I1070" s="118">
        <f t="shared" ref="I1070:J1070" si="441">I1071</f>
        <v>2</v>
      </c>
      <c r="J1070" s="178">
        <f t="shared" si="441"/>
        <v>2</v>
      </c>
      <c r="K1070" s="240"/>
    </row>
    <row r="1071" spans="1:11">
      <c r="A1071" s="202" t="s">
        <v>74</v>
      </c>
      <c r="B1071" s="124"/>
      <c r="C1071" s="84" t="s">
        <v>143</v>
      </c>
      <c r="D1071" s="119" t="s">
        <v>652</v>
      </c>
      <c r="E1071" s="76" t="s">
        <v>654</v>
      </c>
      <c r="F1071" s="84" t="s">
        <v>75</v>
      </c>
      <c r="G1071" s="102">
        <v>900100</v>
      </c>
      <c r="H1071" s="118">
        <v>2</v>
      </c>
      <c r="I1071" s="118">
        <v>2</v>
      </c>
      <c r="J1071" s="178">
        <v>2</v>
      </c>
      <c r="K1071" s="240"/>
    </row>
    <row r="1072" spans="1:11">
      <c r="A1072" s="149" t="s">
        <v>87</v>
      </c>
      <c r="B1072" s="124"/>
      <c r="C1072" s="85">
        <v>911</v>
      </c>
      <c r="D1072" s="89" t="s">
        <v>655</v>
      </c>
      <c r="E1072" s="83"/>
      <c r="F1072" s="85"/>
      <c r="G1072" s="106"/>
      <c r="H1072" s="117">
        <f>H1073</f>
        <v>1900</v>
      </c>
      <c r="I1072" s="117">
        <f t="shared" ref="I1072:J1072" si="442">I1073</f>
        <v>1900</v>
      </c>
      <c r="J1072" s="177">
        <f t="shared" si="442"/>
        <v>1900</v>
      </c>
      <c r="K1072" s="240"/>
    </row>
    <row r="1073" spans="1:11">
      <c r="A1073" s="151" t="s">
        <v>92</v>
      </c>
      <c r="B1073" s="127"/>
      <c r="C1073" s="85" t="s">
        <v>143</v>
      </c>
      <c r="D1073" s="89" t="s">
        <v>460</v>
      </c>
      <c r="E1073" s="115"/>
      <c r="F1073" s="102"/>
      <c r="G1073" s="102"/>
      <c r="H1073" s="117">
        <f>H1074</f>
        <v>1900</v>
      </c>
      <c r="I1073" s="117">
        <f>I1074</f>
        <v>1900</v>
      </c>
      <c r="J1073" s="177">
        <f>J1074</f>
        <v>1900</v>
      </c>
      <c r="K1073" s="240"/>
    </row>
    <row r="1074" spans="1:11">
      <c r="A1074" s="170" t="s">
        <v>436</v>
      </c>
      <c r="B1074" s="127"/>
      <c r="C1074" s="85" t="s">
        <v>143</v>
      </c>
      <c r="D1074" s="89" t="s">
        <v>460</v>
      </c>
      <c r="E1074" s="98" t="s">
        <v>181</v>
      </c>
      <c r="F1074" s="102"/>
      <c r="G1074" s="102"/>
      <c r="H1074" s="117">
        <f>H1075</f>
        <v>1900</v>
      </c>
      <c r="I1074" s="117">
        <f t="shared" ref="I1074:J1074" si="443">I1075</f>
        <v>1900</v>
      </c>
      <c r="J1074" s="177">
        <f t="shared" si="443"/>
        <v>1900</v>
      </c>
      <c r="K1074" s="240"/>
    </row>
    <row r="1075" spans="1:11" ht="25.5">
      <c r="A1075" s="152" t="s">
        <v>447</v>
      </c>
      <c r="B1075" s="127"/>
      <c r="C1075" s="85" t="s">
        <v>143</v>
      </c>
      <c r="D1075" s="89" t="s">
        <v>460</v>
      </c>
      <c r="E1075" s="98" t="s">
        <v>193</v>
      </c>
      <c r="F1075" s="106"/>
      <c r="G1075" s="106"/>
      <c r="H1075" s="117">
        <f>H1076+H1083</f>
        <v>1900</v>
      </c>
      <c r="I1075" s="117">
        <f t="shared" ref="I1075:J1075" si="444">I1076+I1083</f>
        <v>1900</v>
      </c>
      <c r="J1075" s="177">
        <f t="shared" si="444"/>
        <v>1900</v>
      </c>
      <c r="K1075" s="240"/>
    </row>
    <row r="1076" spans="1:11">
      <c r="A1076" s="152" t="s">
        <v>448</v>
      </c>
      <c r="B1076" s="127"/>
      <c r="C1076" s="85" t="s">
        <v>143</v>
      </c>
      <c r="D1076" s="89" t="s">
        <v>460</v>
      </c>
      <c r="E1076" s="98" t="s">
        <v>450</v>
      </c>
      <c r="F1076" s="106"/>
      <c r="G1076" s="106"/>
      <c r="H1076" s="117">
        <f>H1077+H1080</f>
        <v>420</v>
      </c>
      <c r="I1076" s="117">
        <f t="shared" ref="I1076:J1076" si="445">I1077+I1080</f>
        <v>420</v>
      </c>
      <c r="J1076" s="177">
        <f t="shared" si="445"/>
        <v>420</v>
      </c>
      <c r="K1076" s="240"/>
    </row>
    <row r="1077" spans="1:11" ht="38.25">
      <c r="A1077" s="155" t="s">
        <v>449</v>
      </c>
      <c r="B1077" s="127"/>
      <c r="C1077" s="84" t="s">
        <v>143</v>
      </c>
      <c r="D1077" s="119" t="s">
        <v>460</v>
      </c>
      <c r="E1077" s="115" t="s">
        <v>451</v>
      </c>
      <c r="F1077" s="102"/>
      <c r="G1077" s="102"/>
      <c r="H1077" s="118">
        <f t="shared" ref="H1077:J1078" si="446">H1078</f>
        <v>170</v>
      </c>
      <c r="I1077" s="118">
        <f t="shared" si="446"/>
        <v>170</v>
      </c>
      <c r="J1077" s="178">
        <f t="shared" si="446"/>
        <v>170</v>
      </c>
      <c r="K1077" s="240"/>
    </row>
    <row r="1078" spans="1:11">
      <c r="A1078" s="155" t="s">
        <v>68</v>
      </c>
      <c r="B1078" s="127"/>
      <c r="C1078" s="84" t="s">
        <v>143</v>
      </c>
      <c r="D1078" s="119" t="s">
        <v>460</v>
      </c>
      <c r="E1078" s="115" t="s">
        <v>451</v>
      </c>
      <c r="F1078" s="102" t="s">
        <v>69</v>
      </c>
      <c r="G1078" s="102"/>
      <c r="H1078" s="118">
        <f t="shared" si="446"/>
        <v>170</v>
      </c>
      <c r="I1078" s="118">
        <f t="shared" si="446"/>
        <v>170</v>
      </c>
      <c r="J1078" s="178">
        <f t="shared" si="446"/>
        <v>170</v>
      </c>
      <c r="K1078" s="240"/>
    </row>
    <row r="1079" spans="1:11" ht="25.5">
      <c r="A1079" s="155" t="s">
        <v>70</v>
      </c>
      <c r="B1079" s="127"/>
      <c r="C1079" s="84" t="s">
        <v>143</v>
      </c>
      <c r="D1079" s="119" t="s">
        <v>460</v>
      </c>
      <c r="E1079" s="115" t="s">
        <v>451</v>
      </c>
      <c r="F1079" s="102" t="s">
        <v>71</v>
      </c>
      <c r="G1079" s="102">
        <v>900100</v>
      </c>
      <c r="H1079" s="118">
        <v>170</v>
      </c>
      <c r="I1079" s="118">
        <v>170</v>
      </c>
      <c r="J1079" s="178">
        <v>170</v>
      </c>
      <c r="K1079" s="240"/>
    </row>
    <row r="1080" spans="1:11" ht="25.5">
      <c r="A1080" s="155" t="s">
        <v>452</v>
      </c>
      <c r="B1080" s="127"/>
      <c r="C1080" s="84" t="s">
        <v>143</v>
      </c>
      <c r="D1080" s="119" t="s">
        <v>460</v>
      </c>
      <c r="E1080" s="115" t="s">
        <v>453</v>
      </c>
      <c r="F1080" s="102"/>
      <c r="G1080" s="102"/>
      <c r="H1080" s="118">
        <f t="shared" ref="H1080:J1081" si="447">H1081</f>
        <v>250</v>
      </c>
      <c r="I1080" s="118">
        <f t="shared" si="447"/>
        <v>250</v>
      </c>
      <c r="J1080" s="178">
        <f t="shared" si="447"/>
        <v>250</v>
      </c>
      <c r="K1080" s="240"/>
    </row>
    <row r="1081" spans="1:11">
      <c r="A1081" s="155" t="s">
        <v>68</v>
      </c>
      <c r="B1081" s="127"/>
      <c r="C1081" s="84" t="s">
        <v>143</v>
      </c>
      <c r="D1081" s="119" t="s">
        <v>460</v>
      </c>
      <c r="E1081" s="115" t="s">
        <v>453</v>
      </c>
      <c r="F1081" s="102" t="s">
        <v>69</v>
      </c>
      <c r="G1081" s="102"/>
      <c r="H1081" s="118">
        <f t="shared" si="447"/>
        <v>250</v>
      </c>
      <c r="I1081" s="118">
        <f t="shared" si="447"/>
        <v>250</v>
      </c>
      <c r="J1081" s="178">
        <f t="shared" si="447"/>
        <v>250</v>
      </c>
      <c r="K1081" s="240"/>
    </row>
    <row r="1082" spans="1:11" ht="25.5">
      <c r="A1082" s="155" t="s">
        <v>70</v>
      </c>
      <c r="B1082" s="127"/>
      <c r="C1082" s="84" t="s">
        <v>143</v>
      </c>
      <c r="D1082" s="119" t="s">
        <v>460</v>
      </c>
      <c r="E1082" s="115" t="s">
        <v>453</v>
      </c>
      <c r="F1082" s="102" t="s">
        <v>71</v>
      </c>
      <c r="G1082" s="102">
        <v>900100</v>
      </c>
      <c r="H1082" s="118">
        <v>250</v>
      </c>
      <c r="I1082" s="118">
        <v>250</v>
      </c>
      <c r="J1082" s="178">
        <v>250</v>
      </c>
      <c r="K1082" s="240"/>
    </row>
    <row r="1083" spans="1:11">
      <c r="A1083" s="152" t="s">
        <v>571</v>
      </c>
      <c r="B1083" s="127"/>
      <c r="C1083" s="85" t="s">
        <v>143</v>
      </c>
      <c r="D1083" s="89" t="s">
        <v>460</v>
      </c>
      <c r="E1083" s="98" t="s">
        <v>572</v>
      </c>
      <c r="F1083" s="106"/>
      <c r="G1083" s="102"/>
      <c r="H1083" s="117">
        <f>H1084</f>
        <v>1480</v>
      </c>
      <c r="I1083" s="117">
        <f t="shared" ref="I1083:J1083" si="448">I1084</f>
        <v>1480</v>
      </c>
      <c r="J1083" s="177">
        <f t="shared" si="448"/>
        <v>1480</v>
      </c>
      <c r="K1083" s="240"/>
    </row>
    <row r="1084" spans="1:11">
      <c r="A1084" s="163" t="s">
        <v>573</v>
      </c>
      <c r="B1084" s="127"/>
      <c r="C1084" s="84" t="s">
        <v>143</v>
      </c>
      <c r="D1084" s="119" t="s">
        <v>460</v>
      </c>
      <c r="E1084" s="115" t="s">
        <v>574</v>
      </c>
      <c r="F1084" s="107"/>
      <c r="G1084" s="102"/>
      <c r="H1084" s="118">
        <f t="shared" ref="H1084:J1085" si="449">H1085</f>
        <v>1480</v>
      </c>
      <c r="I1084" s="118">
        <f t="shared" si="449"/>
        <v>1480</v>
      </c>
      <c r="J1084" s="178">
        <f t="shared" si="449"/>
        <v>1480</v>
      </c>
      <c r="K1084" s="240"/>
    </row>
    <row r="1085" spans="1:11">
      <c r="A1085" s="155" t="s">
        <v>68</v>
      </c>
      <c r="B1085" s="127"/>
      <c r="C1085" s="84" t="s">
        <v>143</v>
      </c>
      <c r="D1085" s="119" t="s">
        <v>460</v>
      </c>
      <c r="E1085" s="115" t="s">
        <v>574</v>
      </c>
      <c r="F1085" s="102" t="s">
        <v>69</v>
      </c>
      <c r="G1085" s="102"/>
      <c r="H1085" s="118">
        <f t="shared" si="449"/>
        <v>1480</v>
      </c>
      <c r="I1085" s="118">
        <f t="shared" si="449"/>
        <v>1480</v>
      </c>
      <c r="J1085" s="178">
        <f t="shared" si="449"/>
        <v>1480</v>
      </c>
      <c r="K1085" s="240"/>
    </row>
    <row r="1086" spans="1:11" ht="25.5">
      <c r="A1086" s="155" t="s">
        <v>70</v>
      </c>
      <c r="B1086" s="127"/>
      <c r="C1086" s="84" t="s">
        <v>143</v>
      </c>
      <c r="D1086" s="119" t="s">
        <v>460</v>
      </c>
      <c r="E1086" s="115" t="s">
        <v>574</v>
      </c>
      <c r="F1086" s="102" t="s">
        <v>71</v>
      </c>
      <c r="G1086" s="102">
        <v>900100</v>
      </c>
      <c r="H1086" s="118">
        <v>1480</v>
      </c>
      <c r="I1086" s="118">
        <v>1480</v>
      </c>
      <c r="J1086" s="178">
        <v>1480</v>
      </c>
      <c r="K1086" s="240"/>
    </row>
    <row r="1087" spans="1:11">
      <c r="A1087" s="150" t="s">
        <v>145</v>
      </c>
      <c r="B1087" s="128"/>
      <c r="C1087" s="86" t="s">
        <v>143</v>
      </c>
      <c r="D1087" s="89" t="s">
        <v>656</v>
      </c>
      <c r="E1087" s="115"/>
      <c r="F1087" s="102"/>
      <c r="G1087" s="102"/>
      <c r="H1087" s="117">
        <f>H1088</f>
        <v>6385</v>
      </c>
      <c r="I1087" s="117">
        <f t="shared" ref="I1087:J1089" si="450">I1088</f>
        <v>6385</v>
      </c>
      <c r="J1087" s="177">
        <f t="shared" si="450"/>
        <v>6385</v>
      </c>
      <c r="K1087" s="240"/>
    </row>
    <row r="1088" spans="1:11">
      <c r="A1088" s="192" t="s">
        <v>146</v>
      </c>
      <c r="B1088" s="124"/>
      <c r="C1088" s="86" t="s">
        <v>143</v>
      </c>
      <c r="D1088" s="89" t="s">
        <v>657</v>
      </c>
      <c r="E1088" s="115"/>
      <c r="F1088" s="102"/>
      <c r="G1088" s="102"/>
      <c r="H1088" s="117">
        <f>H1089</f>
        <v>6385</v>
      </c>
      <c r="I1088" s="117">
        <f t="shared" si="450"/>
        <v>6385</v>
      </c>
      <c r="J1088" s="177">
        <f t="shared" si="450"/>
        <v>6385</v>
      </c>
      <c r="K1088" s="240"/>
    </row>
    <row r="1089" spans="1:11">
      <c r="A1089" s="152" t="s">
        <v>235</v>
      </c>
      <c r="B1089" s="124"/>
      <c r="C1089" s="86" t="s">
        <v>143</v>
      </c>
      <c r="D1089" s="89" t="s">
        <v>657</v>
      </c>
      <c r="E1089" s="98" t="s">
        <v>197</v>
      </c>
      <c r="F1089" s="132"/>
      <c r="G1089" s="132"/>
      <c r="H1089" s="117">
        <f>H1090</f>
        <v>6385</v>
      </c>
      <c r="I1089" s="117">
        <f t="shared" si="450"/>
        <v>6385</v>
      </c>
      <c r="J1089" s="177">
        <f t="shared" si="450"/>
        <v>6385</v>
      </c>
      <c r="K1089" s="240"/>
    </row>
    <row r="1090" spans="1:11">
      <c r="A1090" s="152" t="s">
        <v>658</v>
      </c>
      <c r="B1090" s="124"/>
      <c r="C1090" s="86" t="s">
        <v>143</v>
      </c>
      <c r="D1090" s="89" t="s">
        <v>657</v>
      </c>
      <c r="E1090" s="98" t="s">
        <v>659</v>
      </c>
      <c r="F1090" s="108"/>
      <c r="G1090" s="108"/>
      <c r="H1090" s="117">
        <f t="shared" ref="H1090:J1093" si="451">H1091</f>
        <v>6385</v>
      </c>
      <c r="I1090" s="117">
        <f t="shared" si="451"/>
        <v>6385</v>
      </c>
      <c r="J1090" s="177">
        <f t="shared" si="451"/>
        <v>6385</v>
      </c>
      <c r="K1090" s="240"/>
    </row>
    <row r="1091" spans="1:11">
      <c r="A1091" s="167" t="s">
        <v>660</v>
      </c>
      <c r="B1091" s="124"/>
      <c r="C1091" s="86" t="s">
        <v>143</v>
      </c>
      <c r="D1091" s="89" t="s">
        <v>657</v>
      </c>
      <c r="E1091" s="98" t="s">
        <v>661</v>
      </c>
      <c r="F1091" s="107"/>
      <c r="G1091" s="107"/>
      <c r="H1091" s="117">
        <f t="shared" si="451"/>
        <v>6385</v>
      </c>
      <c r="I1091" s="117">
        <f t="shared" si="451"/>
        <v>6385</v>
      </c>
      <c r="J1091" s="177">
        <f t="shared" si="451"/>
        <v>6385</v>
      </c>
      <c r="K1091" s="240"/>
    </row>
    <row r="1092" spans="1:11">
      <c r="A1092" s="154" t="s">
        <v>662</v>
      </c>
      <c r="B1092" s="124"/>
      <c r="C1092" s="95" t="s">
        <v>143</v>
      </c>
      <c r="D1092" s="119" t="s">
        <v>657</v>
      </c>
      <c r="E1092" s="115" t="s">
        <v>663</v>
      </c>
      <c r="F1092" s="101"/>
      <c r="G1092" s="101"/>
      <c r="H1092" s="118">
        <f t="shared" si="451"/>
        <v>6385</v>
      </c>
      <c r="I1092" s="118">
        <f t="shared" si="451"/>
        <v>6385</v>
      </c>
      <c r="J1092" s="178">
        <f t="shared" si="451"/>
        <v>6385</v>
      </c>
      <c r="K1092" s="240"/>
    </row>
    <row r="1093" spans="1:11">
      <c r="A1093" s="155" t="s">
        <v>147</v>
      </c>
      <c r="B1093" s="124"/>
      <c r="C1093" s="95" t="s">
        <v>143</v>
      </c>
      <c r="D1093" s="119" t="s">
        <v>657</v>
      </c>
      <c r="E1093" s="115" t="s">
        <v>663</v>
      </c>
      <c r="F1093" s="102" t="s">
        <v>148</v>
      </c>
      <c r="G1093" s="102"/>
      <c r="H1093" s="118">
        <f t="shared" si="451"/>
        <v>6385</v>
      </c>
      <c r="I1093" s="118">
        <f t="shared" si="451"/>
        <v>6385</v>
      </c>
      <c r="J1093" s="178">
        <f t="shared" si="451"/>
        <v>6385</v>
      </c>
      <c r="K1093" s="240"/>
    </row>
    <row r="1094" spans="1:11">
      <c r="A1094" s="155" t="s">
        <v>149</v>
      </c>
      <c r="B1094" s="124"/>
      <c r="C1094" s="95" t="s">
        <v>143</v>
      </c>
      <c r="D1094" s="119" t="s">
        <v>657</v>
      </c>
      <c r="E1094" s="115" t="s">
        <v>663</v>
      </c>
      <c r="F1094" s="102" t="s">
        <v>150</v>
      </c>
      <c r="G1094" s="102">
        <v>900100</v>
      </c>
      <c r="H1094" s="118">
        <v>6385</v>
      </c>
      <c r="I1094" s="118">
        <v>6385</v>
      </c>
      <c r="J1094" s="178">
        <v>6385</v>
      </c>
      <c r="K1094" s="240"/>
    </row>
    <row r="1095" spans="1:11">
      <c r="A1095" s="170" t="s">
        <v>151</v>
      </c>
      <c r="B1095" s="124"/>
      <c r="C1095" s="79">
        <v>912</v>
      </c>
      <c r="D1095" s="119"/>
      <c r="E1095" s="115"/>
      <c r="F1095" s="102"/>
      <c r="G1095" s="102"/>
      <c r="H1095" s="117">
        <f>H1096</f>
        <v>8008.4</v>
      </c>
      <c r="I1095" s="117">
        <f t="shared" ref="I1095:J1097" si="452">I1096</f>
        <v>8008.4</v>
      </c>
      <c r="J1095" s="177">
        <f t="shared" si="452"/>
        <v>8008.4</v>
      </c>
      <c r="K1095" s="240"/>
    </row>
    <row r="1096" spans="1:11">
      <c r="A1096" s="150" t="s">
        <v>60</v>
      </c>
      <c r="B1096" s="128"/>
      <c r="C1096" s="86" t="s">
        <v>152</v>
      </c>
      <c r="D1096" s="87" t="s">
        <v>651</v>
      </c>
      <c r="E1096" s="86"/>
      <c r="F1096" s="102"/>
      <c r="G1096" s="102"/>
      <c r="H1096" s="117">
        <f>H1097</f>
        <v>8008.4</v>
      </c>
      <c r="I1096" s="117">
        <f t="shared" si="452"/>
        <v>8008.4</v>
      </c>
      <c r="J1096" s="177">
        <f t="shared" si="452"/>
        <v>8008.4</v>
      </c>
      <c r="K1096" s="240"/>
    </row>
    <row r="1097" spans="1:11" ht="25.5">
      <c r="A1097" s="192" t="s">
        <v>153</v>
      </c>
      <c r="B1097" s="122"/>
      <c r="C1097" s="88" t="s">
        <v>152</v>
      </c>
      <c r="D1097" s="89" t="s">
        <v>664</v>
      </c>
      <c r="E1097" s="88"/>
      <c r="F1097" s="102"/>
      <c r="G1097" s="102"/>
      <c r="H1097" s="117">
        <f>H1098</f>
        <v>8008.4</v>
      </c>
      <c r="I1097" s="117">
        <f t="shared" si="452"/>
        <v>8008.4</v>
      </c>
      <c r="J1097" s="177">
        <f t="shared" si="452"/>
        <v>8008.4</v>
      </c>
      <c r="K1097" s="240"/>
    </row>
    <row r="1098" spans="1:11" ht="25.5">
      <c r="A1098" s="203" t="s">
        <v>665</v>
      </c>
      <c r="B1098" s="123"/>
      <c r="C1098" s="78" t="s">
        <v>152</v>
      </c>
      <c r="D1098" s="77" t="s">
        <v>664</v>
      </c>
      <c r="E1098" s="78" t="s">
        <v>186</v>
      </c>
      <c r="F1098" s="102"/>
      <c r="G1098" s="102"/>
      <c r="H1098" s="117">
        <f>H1099+H1102+H1105</f>
        <v>8008.4</v>
      </c>
      <c r="I1098" s="117">
        <f t="shared" ref="I1098:J1098" si="453">I1099+I1102+I1105</f>
        <v>8008.4</v>
      </c>
      <c r="J1098" s="177">
        <f t="shared" si="453"/>
        <v>8008.4</v>
      </c>
      <c r="K1098" s="240"/>
    </row>
    <row r="1099" spans="1:11">
      <c r="A1099" s="160" t="s">
        <v>666</v>
      </c>
      <c r="B1099" s="126"/>
      <c r="C1099" s="82" t="s">
        <v>152</v>
      </c>
      <c r="D1099" s="81" t="s">
        <v>664</v>
      </c>
      <c r="E1099" s="115" t="s">
        <v>667</v>
      </c>
      <c r="F1099" s="120"/>
      <c r="G1099" s="120"/>
      <c r="H1099" s="118">
        <f t="shared" ref="H1099:J1100" si="454">H1100</f>
        <v>1995.3</v>
      </c>
      <c r="I1099" s="118">
        <f t="shared" si="454"/>
        <v>1995.3</v>
      </c>
      <c r="J1099" s="178">
        <f t="shared" si="454"/>
        <v>1995.3</v>
      </c>
      <c r="K1099" s="240"/>
    </row>
    <row r="1100" spans="1:11" ht="38.25">
      <c r="A1100" s="155" t="s">
        <v>63</v>
      </c>
      <c r="B1100" s="124"/>
      <c r="C1100" s="82" t="s">
        <v>152</v>
      </c>
      <c r="D1100" s="81" t="s">
        <v>664</v>
      </c>
      <c r="E1100" s="100" t="s">
        <v>667</v>
      </c>
      <c r="F1100" s="102" t="s">
        <v>64</v>
      </c>
      <c r="G1100" s="102"/>
      <c r="H1100" s="118">
        <f t="shared" si="454"/>
        <v>1995.3</v>
      </c>
      <c r="I1100" s="118">
        <f t="shared" si="454"/>
        <v>1995.3</v>
      </c>
      <c r="J1100" s="178">
        <f t="shared" si="454"/>
        <v>1995.3</v>
      </c>
      <c r="K1100" s="240"/>
    </row>
    <row r="1101" spans="1:11">
      <c r="A1101" s="155" t="s">
        <v>65</v>
      </c>
      <c r="B1101" s="124"/>
      <c r="C1101" s="82" t="s">
        <v>152</v>
      </c>
      <c r="D1101" s="81" t="s">
        <v>664</v>
      </c>
      <c r="E1101" s="100" t="s">
        <v>667</v>
      </c>
      <c r="F1101" s="102" t="s">
        <v>66</v>
      </c>
      <c r="G1101" s="102">
        <v>900100</v>
      </c>
      <c r="H1101" s="118">
        <v>1995.3</v>
      </c>
      <c r="I1101" s="118">
        <v>1995.3</v>
      </c>
      <c r="J1101" s="178">
        <v>1995.3</v>
      </c>
      <c r="K1101" s="240"/>
    </row>
    <row r="1102" spans="1:11">
      <c r="A1102" s="160" t="s">
        <v>724</v>
      </c>
      <c r="B1102" s="124"/>
      <c r="C1102" s="82" t="s">
        <v>152</v>
      </c>
      <c r="D1102" s="81" t="s">
        <v>664</v>
      </c>
      <c r="E1102" s="115" t="s">
        <v>668</v>
      </c>
      <c r="F1102" s="102"/>
      <c r="G1102" s="102"/>
      <c r="H1102" s="118">
        <f t="shared" ref="H1102:J1103" si="455">H1103</f>
        <v>1544.3</v>
      </c>
      <c r="I1102" s="118">
        <f t="shared" si="455"/>
        <v>1544.3</v>
      </c>
      <c r="J1102" s="178">
        <f t="shared" si="455"/>
        <v>1544.3</v>
      </c>
      <c r="K1102" s="240"/>
    </row>
    <row r="1103" spans="1:11" ht="38.25">
      <c r="A1103" s="155" t="s">
        <v>63</v>
      </c>
      <c r="B1103" s="124"/>
      <c r="C1103" s="82" t="s">
        <v>152</v>
      </c>
      <c r="D1103" s="81" t="s">
        <v>664</v>
      </c>
      <c r="E1103" s="115" t="s">
        <v>668</v>
      </c>
      <c r="F1103" s="102" t="s">
        <v>64</v>
      </c>
      <c r="G1103" s="102"/>
      <c r="H1103" s="118">
        <f t="shared" si="455"/>
        <v>1544.3</v>
      </c>
      <c r="I1103" s="118">
        <f t="shared" si="455"/>
        <v>1544.3</v>
      </c>
      <c r="J1103" s="178">
        <f t="shared" si="455"/>
        <v>1544.3</v>
      </c>
      <c r="K1103" s="240"/>
    </row>
    <row r="1104" spans="1:11">
      <c r="A1104" s="155" t="s">
        <v>65</v>
      </c>
      <c r="B1104" s="124"/>
      <c r="C1104" s="82" t="s">
        <v>152</v>
      </c>
      <c r="D1104" s="81" t="s">
        <v>664</v>
      </c>
      <c r="E1104" s="115" t="s">
        <v>668</v>
      </c>
      <c r="F1104" s="102" t="s">
        <v>66</v>
      </c>
      <c r="G1104" s="102">
        <v>900100</v>
      </c>
      <c r="H1104" s="118">
        <v>1544.3</v>
      </c>
      <c r="I1104" s="118">
        <v>1544.3</v>
      </c>
      <c r="J1104" s="178">
        <v>1544.3</v>
      </c>
      <c r="K1104" s="240"/>
    </row>
    <row r="1105" spans="1:11">
      <c r="A1105" s="160" t="s">
        <v>669</v>
      </c>
      <c r="B1105" s="124"/>
      <c r="C1105" s="82" t="s">
        <v>152</v>
      </c>
      <c r="D1105" s="81" t="s">
        <v>664</v>
      </c>
      <c r="E1105" s="115" t="s">
        <v>670</v>
      </c>
      <c r="F1105" s="102"/>
      <c r="G1105" s="102"/>
      <c r="H1105" s="118">
        <f>H1106+H1108</f>
        <v>4468.8</v>
      </c>
      <c r="I1105" s="118">
        <f t="shared" ref="I1105:J1105" si="456">I1106+I1108</f>
        <v>4468.8</v>
      </c>
      <c r="J1105" s="178">
        <f t="shared" si="456"/>
        <v>4468.8</v>
      </c>
      <c r="K1105" s="240"/>
    </row>
    <row r="1106" spans="1:11" ht="38.25">
      <c r="A1106" s="155" t="s">
        <v>63</v>
      </c>
      <c r="B1106" s="124"/>
      <c r="C1106" s="82" t="s">
        <v>152</v>
      </c>
      <c r="D1106" s="81" t="s">
        <v>664</v>
      </c>
      <c r="E1106" s="115" t="s">
        <v>670</v>
      </c>
      <c r="F1106" s="102" t="s">
        <v>64</v>
      </c>
      <c r="G1106" s="102"/>
      <c r="H1106" s="118">
        <f t="shared" ref="H1106:J1106" si="457">H1107</f>
        <v>4158.7</v>
      </c>
      <c r="I1106" s="118">
        <f t="shared" si="457"/>
        <v>4158.7</v>
      </c>
      <c r="J1106" s="178">
        <f t="shared" si="457"/>
        <v>4158.7</v>
      </c>
      <c r="K1106" s="240"/>
    </row>
    <row r="1107" spans="1:11">
      <c r="A1107" s="155" t="s">
        <v>65</v>
      </c>
      <c r="B1107" s="124"/>
      <c r="C1107" s="82" t="s">
        <v>152</v>
      </c>
      <c r="D1107" s="81" t="s">
        <v>664</v>
      </c>
      <c r="E1107" s="115" t="s">
        <v>670</v>
      </c>
      <c r="F1107" s="102" t="s">
        <v>66</v>
      </c>
      <c r="G1107" s="102">
        <v>900100</v>
      </c>
      <c r="H1107" s="118">
        <v>4158.7</v>
      </c>
      <c r="I1107" s="118">
        <v>4158.7</v>
      </c>
      <c r="J1107" s="178">
        <v>4158.7</v>
      </c>
      <c r="K1107" s="240"/>
    </row>
    <row r="1108" spans="1:11">
      <c r="A1108" s="155" t="s">
        <v>68</v>
      </c>
      <c r="B1108" s="124"/>
      <c r="C1108" s="82" t="s">
        <v>152</v>
      </c>
      <c r="D1108" s="81" t="s">
        <v>664</v>
      </c>
      <c r="E1108" s="115" t="s">
        <v>670</v>
      </c>
      <c r="F1108" s="102" t="s">
        <v>69</v>
      </c>
      <c r="G1108" s="102"/>
      <c r="H1108" s="118">
        <f t="shared" ref="H1108:J1108" si="458">H1109</f>
        <v>310.10000000000002</v>
      </c>
      <c r="I1108" s="118">
        <f t="shared" si="458"/>
        <v>310.10000000000002</v>
      </c>
      <c r="J1108" s="178">
        <f t="shared" si="458"/>
        <v>310.10000000000002</v>
      </c>
      <c r="K1108" s="240"/>
    </row>
    <row r="1109" spans="1:11" ht="25.5">
      <c r="A1109" s="155" t="s">
        <v>70</v>
      </c>
      <c r="B1109" s="124"/>
      <c r="C1109" s="82" t="s">
        <v>152</v>
      </c>
      <c r="D1109" s="81" t="s">
        <v>664</v>
      </c>
      <c r="E1109" s="115" t="s">
        <v>670</v>
      </c>
      <c r="F1109" s="102" t="s">
        <v>71</v>
      </c>
      <c r="G1109" s="102">
        <v>900100</v>
      </c>
      <c r="H1109" s="118">
        <v>310.10000000000002</v>
      </c>
      <c r="I1109" s="118">
        <v>310.10000000000002</v>
      </c>
      <c r="J1109" s="178">
        <v>310.10000000000002</v>
      </c>
      <c r="K1109" s="240"/>
    </row>
    <row r="1110" spans="1:11">
      <c r="A1110" s="149" t="s">
        <v>154</v>
      </c>
      <c r="B1110" s="273"/>
      <c r="C1110" s="85" t="s">
        <v>155</v>
      </c>
      <c r="D1110" s="119"/>
      <c r="E1110" s="115"/>
      <c r="F1110" s="102"/>
      <c r="G1110" s="102"/>
      <c r="H1110" s="117">
        <f>H1111</f>
        <v>4793.4000000000005</v>
      </c>
      <c r="I1110" s="117">
        <f t="shared" ref="I1110:J1110" si="459">I1111</f>
        <v>4793.4000000000005</v>
      </c>
      <c r="J1110" s="177">
        <f t="shared" si="459"/>
        <v>4793.4000000000005</v>
      </c>
      <c r="K1110" s="240"/>
    </row>
    <row r="1111" spans="1:11">
      <c r="A1111" s="150" t="s">
        <v>60</v>
      </c>
      <c r="B1111" s="273"/>
      <c r="C1111" s="85">
        <v>913</v>
      </c>
      <c r="D1111" s="89" t="s">
        <v>651</v>
      </c>
      <c r="E1111" s="115"/>
      <c r="F1111" s="102"/>
      <c r="G1111" s="102"/>
      <c r="H1111" s="117">
        <f>H1112</f>
        <v>4793.4000000000005</v>
      </c>
      <c r="I1111" s="117">
        <f t="shared" ref="I1111:J1112" si="460">I1112</f>
        <v>4793.4000000000005</v>
      </c>
      <c r="J1111" s="177">
        <f t="shared" si="460"/>
        <v>4793.4000000000005</v>
      </c>
      <c r="K1111" s="240"/>
    </row>
    <row r="1112" spans="1:11" ht="25.5">
      <c r="A1112" s="192" t="s">
        <v>153</v>
      </c>
      <c r="B1112" s="124"/>
      <c r="C1112" s="85" t="s">
        <v>155</v>
      </c>
      <c r="D1112" s="89" t="s">
        <v>652</v>
      </c>
      <c r="E1112" s="115"/>
      <c r="F1112" s="102"/>
      <c r="G1112" s="102"/>
      <c r="H1112" s="117">
        <f>H1113</f>
        <v>4793.4000000000005</v>
      </c>
      <c r="I1112" s="117">
        <f t="shared" si="460"/>
        <v>4793.4000000000005</v>
      </c>
      <c r="J1112" s="177">
        <f t="shared" si="460"/>
        <v>4793.4000000000005</v>
      </c>
      <c r="K1112" s="240"/>
    </row>
    <row r="1113" spans="1:11" ht="25.5">
      <c r="A1113" s="203" t="s">
        <v>665</v>
      </c>
      <c r="B1113" s="124"/>
      <c r="C1113" s="85" t="s">
        <v>155</v>
      </c>
      <c r="D1113" s="89" t="s">
        <v>652</v>
      </c>
      <c r="E1113" s="78" t="s">
        <v>186</v>
      </c>
      <c r="F1113" s="102"/>
      <c r="G1113" s="102"/>
      <c r="H1113" s="117">
        <f>H1114+H1117</f>
        <v>4793.4000000000005</v>
      </c>
      <c r="I1113" s="117">
        <f t="shared" ref="I1113:J1113" si="461">I1114+I1117</f>
        <v>4793.4000000000005</v>
      </c>
      <c r="J1113" s="177">
        <f t="shared" si="461"/>
        <v>4793.4000000000005</v>
      </c>
      <c r="K1113" s="240"/>
    </row>
    <row r="1114" spans="1:11">
      <c r="A1114" s="160" t="s">
        <v>671</v>
      </c>
      <c r="B1114" s="124"/>
      <c r="C1114" s="84" t="s">
        <v>155</v>
      </c>
      <c r="D1114" s="119" t="s">
        <v>652</v>
      </c>
      <c r="E1114" s="115" t="s">
        <v>672</v>
      </c>
      <c r="F1114" s="102"/>
      <c r="G1114" s="102"/>
      <c r="H1114" s="118">
        <f t="shared" ref="H1114:J1115" si="462">H1115</f>
        <v>1704.8</v>
      </c>
      <c r="I1114" s="118">
        <f t="shared" si="462"/>
        <v>1704.8</v>
      </c>
      <c r="J1114" s="178">
        <f t="shared" si="462"/>
        <v>1704.8</v>
      </c>
      <c r="K1114" s="240"/>
    </row>
    <row r="1115" spans="1:11" ht="38.25">
      <c r="A1115" s="155" t="s">
        <v>63</v>
      </c>
      <c r="B1115" s="124"/>
      <c r="C1115" s="84" t="s">
        <v>155</v>
      </c>
      <c r="D1115" s="119" t="s">
        <v>652</v>
      </c>
      <c r="E1115" s="115" t="s">
        <v>672</v>
      </c>
      <c r="F1115" s="102" t="s">
        <v>64</v>
      </c>
      <c r="G1115" s="102"/>
      <c r="H1115" s="118">
        <f t="shared" si="462"/>
        <v>1704.8</v>
      </c>
      <c r="I1115" s="118">
        <f t="shared" si="462"/>
        <v>1704.8</v>
      </c>
      <c r="J1115" s="178">
        <f t="shared" si="462"/>
        <v>1704.8</v>
      </c>
      <c r="K1115" s="240"/>
    </row>
    <row r="1116" spans="1:11">
      <c r="A1116" s="155" t="s">
        <v>65</v>
      </c>
      <c r="B1116" s="124"/>
      <c r="C1116" s="84" t="s">
        <v>155</v>
      </c>
      <c r="D1116" s="119" t="s">
        <v>652</v>
      </c>
      <c r="E1116" s="115" t="s">
        <v>672</v>
      </c>
      <c r="F1116" s="102" t="s">
        <v>66</v>
      </c>
      <c r="G1116" s="102">
        <v>900100</v>
      </c>
      <c r="H1116" s="118">
        <v>1704.8</v>
      </c>
      <c r="I1116" s="118">
        <v>1704.8</v>
      </c>
      <c r="J1116" s="178">
        <v>1704.8</v>
      </c>
      <c r="K1116" s="240"/>
    </row>
    <row r="1117" spans="1:11">
      <c r="A1117" s="160" t="s">
        <v>673</v>
      </c>
      <c r="B1117" s="124"/>
      <c r="C1117" s="84" t="s">
        <v>155</v>
      </c>
      <c r="D1117" s="119" t="s">
        <v>652</v>
      </c>
      <c r="E1117" s="115" t="s">
        <v>674</v>
      </c>
      <c r="F1117" s="102"/>
      <c r="G1117" s="102"/>
      <c r="H1117" s="117">
        <f>H1118+H1120+H1122</f>
        <v>3088.6000000000004</v>
      </c>
      <c r="I1117" s="117">
        <f t="shared" ref="I1117:J1117" si="463">I1118+I1120+I1122</f>
        <v>3088.6000000000004</v>
      </c>
      <c r="J1117" s="177">
        <f t="shared" si="463"/>
        <v>3088.6000000000004</v>
      </c>
      <c r="K1117" s="240"/>
    </row>
    <row r="1118" spans="1:11" ht="38.25">
      <c r="A1118" s="155" t="s">
        <v>63</v>
      </c>
      <c r="B1118" s="124"/>
      <c r="C1118" s="84" t="s">
        <v>155</v>
      </c>
      <c r="D1118" s="119" t="s">
        <v>652</v>
      </c>
      <c r="E1118" s="115" t="s">
        <v>674</v>
      </c>
      <c r="F1118" s="102" t="s">
        <v>64</v>
      </c>
      <c r="G1118" s="102"/>
      <c r="H1118" s="118">
        <f>H1119</f>
        <v>2487.6</v>
      </c>
      <c r="I1118" s="118">
        <f t="shared" ref="I1118:J1118" si="464">I1119</f>
        <v>2487.6</v>
      </c>
      <c r="J1118" s="178">
        <f t="shared" si="464"/>
        <v>2487.6</v>
      </c>
      <c r="K1118" s="240"/>
    </row>
    <row r="1119" spans="1:11">
      <c r="A1119" s="155" t="s">
        <v>65</v>
      </c>
      <c r="B1119" s="124"/>
      <c r="C1119" s="84" t="s">
        <v>155</v>
      </c>
      <c r="D1119" s="119" t="s">
        <v>652</v>
      </c>
      <c r="E1119" s="115" t="s">
        <v>674</v>
      </c>
      <c r="F1119" s="102" t="s">
        <v>66</v>
      </c>
      <c r="G1119" s="102">
        <v>900100</v>
      </c>
      <c r="H1119" s="118">
        <v>2487.6</v>
      </c>
      <c r="I1119" s="118">
        <v>2487.6</v>
      </c>
      <c r="J1119" s="178">
        <v>2487.6</v>
      </c>
      <c r="K1119" s="240"/>
    </row>
    <row r="1120" spans="1:11">
      <c r="A1120" s="155" t="s">
        <v>68</v>
      </c>
      <c r="B1120" s="124"/>
      <c r="C1120" s="84" t="s">
        <v>155</v>
      </c>
      <c r="D1120" s="119" t="s">
        <v>652</v>
      </c>
      <c r="E1120" s="115" t="s">
        <v>674</v>
      </c>
      <c r="F1120" s="102" t="s">
        <v>69</v>
      </c>
      <c r="G1120" s="102"/>
      <c r="H1120" s="118">
        <f>H1121</f>
        <v>600.20000000000005</v>
      </c>
      <c r="I1120" s="118">
        <f t="shared" ref="I1120:J1120" si="465">I1121</f>
        <v>600.20000000000005</v>
      </c>
      <c r="J1120" s="178">
        <f t="shared" si="465"/>
        <v>600.20000000000005</v>
      </c>
      <c r="K1120" s="240"/>
    </row>
    <row r="1121" spans="1:11" ht="25.5">
      <c r="A1121" s="155" t="s">
        <v>70</v>
      </c>
      <c r="B1121" s="124"/>
      <c r="C1121" s="84" t="s">
        <v>155</v>
      </c>
      <c r="D1121" s="119" t="s">
        <v>652</v>
      </c>
      <c r="E1121" s="115" t="s">
        <v>674</v>
      </c>
      <c r="F1121" s="102" t="s">
        <v>71</v>
      </c>
      <c r="G1121" s="102">
        <v>900100</v>
      </c>
      <c r="H1121" s="118">
        <v>600.20000000000005</v>
      </c>
      <c r="I1121" s="118">
        <v>600.20000000000005</v>
      </c>
      <c r="J1121" s="178">
        <v>600.20000000000005</v>
      </c>
      <c r="K1121" s="240"/>
    </row>
    <row r="1122" spans="1:11">
      <c r="A1122" s="155" t="s">
        <v>72</v>
      </c>
      <c r="B1122" s="273"/>
      <c r="C1122" s="84" t="s">
        <v>155</v>
      </c>
      <c r="D1122" s="119" t="s">
        <v>652</v>
      </c>
      <c r="E1122" s="115" t="s">
        <v>674</v>
      </c>
      <c r="F1122" s="102" t="s">
        <v>73</v>
      </c>
      <c r="G1122" s="102"/>
      <c r="H1122" s="118">
        <f>H1123</f>
        <v>0.8</v>
      </c>
      <c r="I1122" s="118">
        <f t="shared" ref="I1122:J1122" si="466">I1123</f>
        <v>0.8</v>
      </c>
      <c r="J1122" s="178">
        <f t="shared" si="466"/>
        <v>0.8</v>
      </c>
      <c r="K1122" s="240"/>
    </row>
    <row r="1123" spans="1:11" ht="13.5" thickBot="1">
      <c r="A1123" s="251" t="s">
        <v>74</v>
      </c>
      <c r="B1123" s="252"/>
      <c r="C1123" s="253" t="s">
        <v>155</v>
      </c>
      <c r="D1123" s="254" t="s">
        <v>652</v>
      </c>
      <c r="E1123" s="255" t="s">
        <v>674</v>
      </c>
      <c r="F1123" s="256" t="s">
        <v>75</v>
      </c>
      <c r="G1123" s="256">
        <v>900100</v>
      </c>
      <c r="H1123" s="257">
        <v>0.8</v>
      </c>
      <c r="I1123" s="257">
        <v>0.8</v>
      </c>
      <c r="J1123" s="258">
        <v>0.8</v>
      </c>
      <c r="K1123" s="240"/>
    </row>
    <row r="1124" spans="1:11" ht="13.5" thickBot="1">
      <c r="A1124" s="242" t="s">
        <v>675</v>
      </c>
      <c r="B1124" s="243"/>
      <c r="C1124" s="243"/>
      <c r="D1124" s="243"/>
      <c r="E1124" s="244"/>
      <c r="F1124" s="243"/>
      <c r="G1124" s="243"/>
      <c r="H1124" s="245">
        <f>H11+H706+H790+H1059+H1095+H1110</f>
        <v>3274151.2</v>
      </c>
      <c r="I1124" s="245">
        <f>I11+I706+I790+I1059+I1095+I1110</f>
        <v>3224525.4000000004</v>
      </c>
      <c r="J1124" s="246">
        <f>J11+J706+J790+J1059+J1095+J1110</f>
        <v>3163325.5</v>
      </c>
    </row>
    <row r="1128" spans="1:11">
      <c r="H1128" s="220"/>
    </row>
    <row r="1129" spans="1:11">
      <c r="H1129" s="220"/>
    </row>
  </sheetData>
  <autoFilter ref="C1:J1124"/>
  <mergeCells count="11">
    <mergeCell ref="H4:J4"/>
    <mergeCell ref="H5:J5"/>
    <mergeCell ref="H3:J3"/>
    <mergeCell ref="H2:J2"/>
    <mergeCell ref="A6:J6"/>
    <mergeCell ref="J8:J9"/>
    <mergeCell ref="A8:A9"/>
    <mergeCell ref="C8:F8"/>
    <mergeCell ref="G8:G9"/>
    <mergeCell ref="H8:H9"/>
    <mergeCell ref="I8:I9"/>
  </mergeCells>
  <phoneticPr fontId="26" type="noConversion"/>
  <pageMargins left="0.9055118110236221" right="0.70866141732283472" top="0.35433070866141736" bottom="0.35433070866141736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Лист1</vt:lpstr>
      <vt:lpstr>1921-23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'1921-23'!Область_печати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Гаврилина ОВ</cp:lastModifiedBy>
  <cp:revision>0</cp:revision>
  <cp:lastPrinted>2021-04-27T06:52:32Z</cp:lastPrinted>
  <dcterms:created xsi:type="dcterms:W3CDTF">2017-02-20T14:15:25Z</dcterms:created>
  <dcterms:modified xsi:type="dcterms:W3CDTF">2021-04-29T08:13:42Z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