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ЩербаковаМВ\Desktop\2021 год для сайта Рейтинг\"/>
    </mc:Choice>
  </mc:AlternateContent>
  <bookViews>
    <workbookView xWindow="0" yWindow="0" windowWidth="28800" windowHeight="11865"/>
  </bookViews>
  <sheets>
    <sheet name="Приложение" sheetId="3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3" l="1"/>
  <c r="G15" i="3"/>
  <c r="G8" i="3"/>
  <c r="G4" i="3"/>
  <c r="G5" i="3"/>
  <c r="F26" i="3" l="1"/>
  <c r="F27" i="3" s="1"/>
  <c r="F23" i="3"/>
  <c r="E18" i="3" l="1"/>
  <c r="E20" i="3"/>
  <c r="D26" i="3"/>
  <c r="D23" i="3"/>
  <c r="C23" i="3"/>
  <c r="D27" i="3" l="1"/>
  <c r="E23" i="3"/>
  <c r="E19" i="3"/>
  <c r="C26" i="3" l="1"/>
  <c r="E26" i="3" s="1"/>
  <c r="C27" i="3" l="1"/>
  <c r="G24" i="3"/>
  <c r="E25" i="3"/>
  <c r="E24" i="3"/>
  <c r="G26" i="3" l="1"/>
  <c r="G6" i="3"/>
  <c r="G7" i="3"/>
  <c r="G11" i="3"/>
  <c r="G13" i="3"/>
  <c r="G14" i="3"/>
  <c r="G16" i="3"/>
  <c r="G18" i="3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22" i="3"/>
  <c r="E4" i="3"/>
  <c r="G23" i="3" l="1"/>
  <c r="G27" i="3" l="1"/>
  <c r="E27" i="3"/>
</calcChain>
</file>

<file path=xl/sharedStrings.xml><?xml version="1.0" encoding="utf-8"?>
<sst xmlns="http://schemas.openxmlformats.org/spreadsheetml/2006/main" count="53" uniqueCount="52">
  <si>
    <t>Код целевой статьи расходов</t>
  </si>
  <si>
    <t>Наименование</t>
  </si>
  <si>
    <t>% выполнения плана</t>
  </si>
  <si>
    <t>ИТОГО ПО ПРОГРАММАМ</t>
  </si>
  <si>
    <t>РАСХОДЫ ВСЕГО</t>
  </si>
  <si>
    <t>99 0 00 00000</t>
  </si>
  <si>
    <t>01 0 00 00000</t>
  </si>
  <si>
    <t>02 0 00 00000</t>
  </si>
  <si>
    <t>03 0 00 00000</t>
  </si>
  <si>
    <t>04 0 00 00000</t>
  </si>
  <si>
    <t>05 0 00 00000</t>
  </si>
  <si>
    <t>06 0 00 00000</t>
  </si>
  <si>
    <t>07 0 00 00000</t>
  </si>
  <si>
    <t>08 0 00 00000</t>
  </si>
  <si>
    <t>09 0 00 00000</t>
  </si>
  <si>
    <t>10 0 00 00000</t>
  </si>
  <si>
    <t>11 0 00 00000</t>
  </si>
  <si>
    <t>12 0 00 00000</t>
  </si>
  <si>
    <t>13 0 00 00000</t>
  </si>
  <si>
    <t>14 0 00 00000</t>
  </si>
  <si>
    <t>15 0 00 00000</t>
  </si>
  <si>
    <t>16 0 00 00000</t>
  </si>
  <si>
    <t>95 0 00 00000</t>
  </si>
  <si>
    <t>ИТОГО по Непрограммным  расходам</t>
  </si>
  <si>
    <t>Непрограммные расходы</t>
  </si>
  <si>
    <t>Фактически исполнено по состоянию на 01.04.2020, тыс. руб.</t>
  </si>
  <si>
    <t xml:space="preserve">Муниципальная программа «Здравоохранение» </t>
  </si>
  <si>
    <t xml:space="preserve">Муниципальная программа «Культура»           </t>
  </si>
  <si>
    <t xml:space="preserve">Муниципальная программа «Образование»                    </t>
  </si>
  <si>
    <t xml:space="preserve">Муниципальная программа «Социальная защита населения»                    </t>
  </si>
  <si>
    <t xml:space="preserve">Муниципальная программа «Спорт»                    </t>
  </si>
  <si>
    <t xml:space="preserve">Муниципальная программа «Развитие сельского хозяйства»                    </t>
  </si>
  <si>
    <t>Муниципальная программа "Экология и окружающая среда"</t>
  </si>
  <si>
    <t xml:space="preserve">Муниципальная программа «Безопасность и обеспечение безопасности жизнедеятельности населения»                    </t>
  </si>
  <si>
    <t xml:space="preserve">Муниципальная программа «Жилище»                    </t>
  </si>
  <si>
    <t xml:space="preserve">Муниципальная программа «Развитие инженерной инфраструктуры и энергоэффективности»   </t>
  </si>
  <si>
    <t xml:space="preserve">Муниципальная программа «Предпринимательство»                    </t>
  </si>
  <si>
    <t xml:space="preserve">Муниципальная программа «Управление имуществом и муниципальными финансами»   </t>
  </si>
  <si>
    <t>Муниципальная программа  «Развитие институтов гражданского общества, повышение эффективности местного самоуправления и реализации молодежной политики»</t>
  </si>
  <si>
    <t xml:space="preserve">Муниципальная программа «Развитие и функционирование дорожно-транспортного комплекса»                </t>
  </si>
  <si>
    <t xml:space="preserve">Муниципальная программа «Цифровое муниципальное образование»    </t>
  </si>
  <si>
    <t>Муниципальная программа «Архитектура и градостроительство»</t>
  </si>
  <si>
    <t xml:space="preserve">Муниципальная программа «Формирование современной комфортной городской среды»   </t>
  </si>
  <si>
    <t>Муниципальная программа «Строительство объектов социальной инфраструктуры»</t>
  </si>
  <si>
    <t>Муниципальная программа «Переселение граждан из аварийного жилищного фонда»</t>
  </si>
  <si>
    <t>17 0 00 00000</t>
  </si>
  <si>
    <t>18 0 00 00000</t>
  </si>
  <si>
    <t>19 0 00 00000</t>
  </si>
  <si>
    <t>Сведения об исполнении бюджета муниципального образования по расходам в разрезе муниципальных программ в сравнении с запланированными значениями на соответствующий период (финансовый год) и в сравнении с соответствующим периодом прошлого года (по состоянию на 01.04.2021)</t>
  </si>
  <si>
    <t>Утвержденные бюджетные назначения на 2021 год, тыс. руб.</t>
  </si>
  <si>
    <t>Фактически исполнено по состоянию на 01.04.2021, тыс. руб.</t>
  </si>
  <si>
    <t>Темп роста к соответствующему периоду 2020 года,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</si>
</sst>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;[Red]#,##0.0"/>
    <numFmt numFmtId="165" formatCode="#,##0.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rgb="FF000000"/>
      <name val="Arial"/>
      <family val="2"/>
      <charset val="204"/>
    </font>
    <font>
      <b/>
      <sz val="10"/>
      <color rgb="FF00000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8"/>
      <color indexed="8"/>
      <name val="Arial"/>
      <family val="2"/>
      <charset val="204"/>
    </font>
    <font>
      <b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E57373"/>
        <bgColor rgb="FFEF9A9A"/>
      </patternFill>
    </fill>
    <fill>
      <patternFill patternType="solid">
        <fgColor theme="0"/>
        <bgColor indexed="64"/>
      </patternFill>
    </fill>
    <fill>
      <patternFill patternType="solid">
        <fgColor rgb="FFEF9A9A"/>
        <bgColor rgb="FFE57373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5" fillId="2" borderId="2" applyNumberFormat="0" applyFont="0" applyBorder="0" applyAlignment="0" applyProtection="0">
      <alignment horizontal="center" wrapText="1"/>
    </xf>
    <xf numFmtId="0" fontId="8" fillId="0" borderId="0" applyProtection="0"/>
    <xf numFmtId="0" fontId="11" fillId="4" borderId="2" applyNumberFormat="0" applyFont="0" applyBorder="0" applyAlignment="0" applyProtection="0">
      <alignment horizontal="center" wrapText="1"/>
    </xf>
  </cellStyleXfs>
  <cellXfs count="25">
    <xf numFmtId="0" fontId="0" fillId="0" borderId="0" xfId="0"/>
    <xf numFmtId="0" fontId="0" fillId="3" borderId="0" xfId="0" applyFill="1"/>
    <xf numFmtId="0" fontId="2" fillId="3" borderId="1" xfId="0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 wrapText="1"/>
    </xf>
    <xf numFmtId="165" fontId="9" fillId="3" borderId="1" xfId="0" applyNumberFormat="1" applyFont="1" applyFill="1" applyBorder="1" applyAlignment="1">
      <alignment horizontal="center" vertical="center" wrapText="1"/>
    </xf>
    <xf numFmtId="164" fontId="7" fillId="3" borderId="1" xfId="0" applyNumberFormat="1" applyFont="1" applyFill="1" applyBorder="1" applyAlignment="1">
      <alignment horizontal="center" vertical="center" wrapText="1"/>
    </xf>
    <xf numFmtId="3" fontId="10" fillId="3" borderId="1" xfId="0" applyNumberFormat="1" applyFont="1" applyFill="1" applyBorder="1" applyAlignment="1">
      <alignment horizontal="center" vertical="center" wrapText="1"/>
    </xf>
    <xf numFmtId="49" fontId="6" fillId="3" borderId="1" xfId="1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4" fillId="3" borderId="0" xfId="0" applyFont="1" applyFill="1"/>
    <xf numFmtId="0" fontId="6" fillId="0" borderId="3" xfId="1" applyNumberFormat="1" applyFont="1" applyFill="1" applyBorder="1" applyAlignment="1">
      <alignment vertical="top" wrapText="1"/>
    </xf>
    <xf numFmtId="0" fontId="6" fillId="0" borderId="3" xfId="3" applyNumberFormat="1" applyFont="1" applyFill="1" applyBorder="1" applyAlignment="1">
      <alignment vertical="top" wrapText="1"/>
    </xf>
    <xf numFmtId="49" fontId="10" fillId="0" borderId="3" xfId="0" applyNumberFormat="1" applyFont="1" applyFill="1" applyBorder="1" applyAlignment="1" applyProtection="1">
      <alignment horizontal="left" vertical="center" wrapText="1"/>
      <protection locked="0" hidden="1"/>
    </xf>
    <xf numFmtId="49" fontId="10" fillId="0" borderId="3" xfId="0" applyNumberFormat="1" applyFont="1" applyFill="1" applyBorder="1" applyAlignment="1" applyProtection="1">
      <alignment vertical="top" wrapText="1"/>
      <protection locked="0" hidden="1"/>
    </xf>
    <xf numFmtId="49" fontId="10" fillId="0" borderId="3" xfId="0" applyNumberFormat="1" applyFont="1" applyFill="1" applyBorder="1" applyAlignment="1" applyProtection="1">
      <alignment horizontal="left" vertical="top" wrapText="1"/>
      <protection locked="0" hidden="1"/>
    </xf>
    <xf numFmtId="49" fontId="10" fillId="0" borderId="3" xfId="0" applyNumberFormat="1" applyFont="1" applyFill="1" applyBorder="1" applyAlignment="1" applyProtection="1">
      <alignment wrapText="1"/>
      <protection locked="0" hidden="1"/>
    </xf>
    <xf numFmtId="0" fontId="6" fillId="0" borderId="3" xfId="0" applyNumberFormat="1" applyFont="1" applyFill="1" applyBorder="1" applyAlignment="1">
      <alignment vertical="top" wrapText="1"/>
    </xf>
    <xf numFmtId="49" fontId="6" fillId="0" borderId="1" xfId="1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0" borderId="1" xfId="0" applyNumberFormat="1" applyFont="1" applyFill="1" applyBorder="1" applyAlignment="1" applyProtection="1">
      <alignment horizontal="center" wrapText="1"/>
      <protection locked="0" hidden="1"/>
    </xf>
    <xf numFmtId="165" fontId="12" fillId="0" borderId="4" xfId="0" applyNumberFormat="1" applyFont="1" applyFill="1" applyBorder="1" applyAlignment="1">
      <alignment horizontal="center" vertical="center"/>
    </xf>
    <xf numFmtId="165" fontId="12" fillId="0" borderId="1" xfId="0" applyNumberFormat="1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wrapText="1"/>
    </xf>
  </cellXfs>
  <cellStyles count="4">
    <cellStyle name="6" xfId="3"/>
    <cellStyle name="7" xfId="1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9"/>
  <sheetViews>
    <sheetView tabSelected="1" workbookViewId="0">
      <selection activeCell="L24" sqref="L24"/>
    </sheetView>
  </sheetViews>
  <sheetFormatPr defaultRowHeight="15" x14ac:dyDescent="0.25"/>
  <cols>
    <col min="1" max="1" width="16.140625" style="1" customWidth="1"/>
    <col min="2" max="2" width="60.42578125" style="1" customWidth="1"/>
    <col min="3" max="4" width="15.42578125" style="1" customWidth="1"/>
    <col min="5" max="5" width="9.7109375" style="1" customWidth="1"/>
    <col min="6" max="7" width="15.42578125" style="1" customWidth="1"/>
    <col min="8" max="16384" width="9.140625" style="1"/>
  </cols>
  <sheetData>
    <row r="1" spans="1:7" ht="49.5" customHeight="1" x14ac:dyDescent="0.25">
      <c r="A1" s="24" t="s">
        <v>48</v>
      </c>
      <c r="B1" s="24"/>
      <c r="C1" s="24"/>
      <c r="D1" s="24"/>
      <c r="E1" s="24"/>
      <c r="F1" s="24"/>
      <c r="G1" s="24"/>
    </row>
    <row r="3" spans="1:7" ht="60" x14ac:dyDescent="0.25">
      <c r="A3" s="2" t="s">
        <v>0</v>
      </c>
      <c r="B3" s="2" t="s">
        <v>1</v>
      </c>
      <c r="C3" s="2" t="s">
        <v>49</v>
      </c>
      <c r="D3" s="2" t="s">
        <v>50</v>
      </c>
      <c r="E3" s="2" t="s">
        <v>2</v>
      </c>
      <c r="F3" s="2" t="s">
        <v>25</v>
      </c>
      <c r="G3" s="2" t="s">
        <v>51</v>
      </c>
    </row>
    <row r="4" spans="1:7" x14ac:dyDescent="0.25">
      <c r="A4" s="19" t="s">
        <v>6</v>
      </c>
      <c r="B4" s="12" t="s">
        <v>26</v>
      </c>
      <c r="C4" s="23">
        <v>6480</v>
      </c>
      <c r="D4" s="23">
        <v>1255.3</v>
      </c>
      <c r="E4" s="3">
        <f>D4/C4*100</f>
        <v>19.371913580246915</v>
      </c>
      <c r="F4" s="3">
        <v>976.1</v>
      </c>
      <c r="G4" s="3">
        <f>D4/F4*100</f>
        <v>128.60362667759452</v>
      </c>
    </row>
    <row r="5" spans="1:7" x14ac:dyDescent="0.25">
      <c r="A5" s="19" t="s">
        <v>7</v>
      </c>
      <c r="B5" s="13" t="s">
        <v>27</v>
      </c>
      <c r="C5" s="23">
        <v>271964.90000000002</v>
      </c>
      <c r="D5" s="23">
        <v>50719.799999999996</v>
      </c>
      <c r="E5" s="3">
        <f t="shared" ref="E5:E22" si="0">D5/C5*100</f>
        <v>18.64939188843854</v>
      </c>
      <c r="F5" s="3">
        <v>34995.699999999997</v>
      </c>
      <c r="G5" s="3">
        <f>D5/F5*100</f>
        <v>144.93152015819086</v>
      </c>
    </row>
    <row r="6" spans="1:7" x14ac:dyDescent="0.25">
      <c r="A6" s="21" t="s">
        <v>8</v>
      </c>
      <c r="B6" s="15" t="s">
        <v>28</v>
      </c>
      <c r="C6" s="23">
        <v>1375260.3000000003</v>
      </c>
      <c r="D6" s="23">
        <v>226272.89999999997</v>
      </c>
      <c r="E6" s="3">
        <f t="shared" si="0"/>
        <v>16.453096188408836</v>
      </c>
      <c r="F6" s="3">
        <v>291827.8</v>
      </c>
      <c r="G6" s="3">
        <f t="shared" ref="G6:G27" si="1">D6/F6*100</f>
        <v>77.536444437438774</v>
      </c>
    </row>
    <row r="7" spans="1:7" x14ac:dyDescent="0.25">
      <c r="A7" s="20" t="s">
        <v>9</v>
      </c>
      <c r="B7" s="14" t="s">
        <v>29</v>
      </c>
      <c r="C7" s="23">
        <v>62884.4</v>
      </c>
      <c r="D7" s="23">
        <v>11923.1</v>
      </c>
      <c r="E7" s="3">
        <f t="shared" si="0"/>
        <v>18.960346286201347</v>
      </c>
      <c r="F7" s="3">
        <v>11066.8</v>
      </c>
      <c r="G7" s="3">
        <f t="shared" si="1"/>
        <v>107.73755737882678</v>
      </c>
    </row>
    <row r="8" spans="1:7" x14ac:dyDescent="0.25">
      <c r="A8" s="20" t="s">
        <v>10</v>
      </c>
      <c r="B8" s="15" t="s">
        <v>30</v>
      </c>
      <c r="C8" s="23">
        <v>110674.8</v>
      </c>
      <c r="D8" s="23">
        <v>25428.2</v>
      </c>
      <c r="E8" s="3">
        <f t="shared" si="0"/>
        <v>22.975600588390492</v>
      </c>
      <c r="F8" s="3">
        <v>22835.8</v>
      </c>
      <c r="G8" s="3">
        <f t="shared" si="1"/>
        <v>111.35235025705252</v>
      </c>
    </row>
    <row r="9" spans="1:7" x14ac:dyDescent="0.25">
      <c r="A9" s="20" t="s">
        <v>11</v>
      </c>
      <c r="B9" s="15" t="s">
        <v>31</v>
      </c>
      <c r="C9" s="23">
        <v>7557.2</v>
      </c>
      <c r="D9" s="23">
        <v>77.7</v>
      </c>
      <c r="E9" s="3">
        <f t="shared" si="0"/>
        <v>1.0281585772508337</v>
      </c>
      <c r="F9" s="3">
        <v>0</v>
      </c>
      <c r="G9" s="3">
        <v>0</v>
      </c>
    </row>
    <row r="10" spans="1:7" x14ac:dyDescent="0.25">
      <c r="A10" s="19" t="s">
        <v>12</v>
      </c>
      <c r="B10" s="12" t="s">
        <v>32</v>
      </c>
      <c r="C10" s="23">
        <v>80311.400000000009</v>
      </c>
      <c r="D10" s="23">
        <v>47464.5</v>
      </c>
      <c r="E10" s="3">
        <f t="shared" si="0"/>
        <v>59.100576007889281</v>
      </c>
      <c r="F10" s="3">
        <v>0</v>
      </c>
      <c r="G10" s="3">
        <v>0</v>
      </c>
    </row>
    <row r="11" spans="1:7" ht="25.5" x14ac:dyDescent="0.25">
      <c r="A11" s="20" t="s">
        <v>13</v>
      </c>
      <c r="B11" s="16" t="s">
        <v>33</v>
      </c>
      <c r="C11" s="23">
        <v>64620.1</v>
      </c>
      <c r="D11" s="23">
        <v>10141.9</v>
      </c>
      <c r="E11" s="3">
        <f t="shared" si="0"/>
        <v>15.694652283113147</v>
      </c>
      <c r="F11" s="3">
        <v>8754.5</v>
      </c>
      <c r="G11" s="3">
        <f t="shared" si="1"/>
        <v>115.84784967730882</v>
      </c>
    </row>
    <row r="12" spans="1:7" x14ac:dyDescent="0.25">
      <c r="A12" s="20" t="s">
        <v>14</v>
      </c>
      <c r="B12" s="16" t="s">
        <v>34</v>
      </c>
      <c r="C12" s="23">
        <v>27668.799999999999</v>
      </c>
      <c r="D12" s="23">
        <v>13059.3</v>
      </c>
      <c r="E12" s="3">
        <f t="shared" si="0"/>
        <v>47.198649742670447</v>
      </c>
      <c r="F12" s="3">
        <v>323.39999999999998</v>
      </c>
      <c r="G12" s="3">
        <v>0</v>
      </c>
    </row>
    <row r="13" spans="1:7" ht="26.25" x14ac:dyDescent="0.25">
      <c r="A13" s="20" t="s">
        <v>15</v>
      </c>
      <c r="B13" s="17" t="s">
        <v>35</v>
      </c>
      <c r="C13" s="23">
        <v>73765.5</v>
      </c>
      <c r="D13" s="23">
        <v>688.80000000000007</v>
      </c>
      <c r="E13" s="3">
        <f t="shared" si="0"/>
        <v>0.93376985175996929</v>
      </c>
      <c r="F13" s="3">
        <v>929.5</v>
      </c>
      <c r="G13" s="3">
        <f t="shared" si="1"/>
        <v>74.104357181280264</v>
      </c>
    </row>
    <row r="14" spans="1:7" x14ac:dyDescent="0.25">
      <c r="A14" s="20" t="s">
        <v>16</v>
      </c>
      <c r="B14" s="16" t="s">
        <v>36</v>
      </c>
      <c r="C14" s="23">
        <v>1000</v>
      </c>
      <c r="D14" s="23">
        <v>0</v>
      </c>
      <c r="E14" s="3">
        <f t="shared" si="0"/>
        <v>0</v>
      </c>
      <c r="F14" s="3">
        <v>123.6</v>
      </c>
      <c r="G14" s="3">
        <f t="shared" si="1"/>
        <v>0</v>
      </c>
    </row>
    <row r="15" spans="1:7" ht="25.5" x14ac:dyDescent="0.25">
      <c r="A15" s="20" t="s">
        <v>17</v>
      </c>
      <c r="B15" s="14" t="s">
        <v>37</v>
      </c>
      <c r="C15" s="23">
        <v>393329.39999999997</v>
      </c>
      <c r="D15" s="23">
        <v>77813.799999999988</v>
      </c>
      <c r="E15" s="3">
        <f t="shared" si="0"/>
        <v>19.783367325198675</v>
      </c>
      <c r="F15" s="3">
        <v>72847.199999999997</v>
      </c>
      <c r="G15" s="3">
        <f>D15/F15*100</f>
        <v>106.81783239438165</v>
      </c>
    </row>
    <row r="16" spans="1:7" ht="38.25" x14ac:dyDescent="0.25">
      <c r="A16" s="20" t="s">
        <v>18</v>
      </c>
      <c r="B16" s="15" t="s">
        <v>38</v>
      </c>
      <c r="C16" s="23">
        <v>24034.2</v>
      </c>
      <c r="D16" s="23">
        <v>2202.5</v>
      </c>
      <c r="E16" s="3">
        <f t="shared" si="0"/>
        <v>9.1640245982807826</v>
      </c>
      <c r="F16" s="3">
        <v>1359.4</v>
      </c>
      <c r="G16" s="3">
        <f t="shared" si="1"/>
        <v>162.02000882742385</v>
      </c>
    </row>
    <row r="17" spans="1:17" ht="25.5" x14ac:dyDescent="0.25">
      <c r="A17" s="20" t="s">
        <v>19</v>
      </c>
      <c r="B17" s="16" t="s">
        <v>39</v>
      </c>
      <c r="C17" s="23">
        <v>244833.80000000002</v>
      </c>
      <c r="D17" s="23">
        <v>29683.199999999997</v>
      </c>
      <c r="E17" s="3">
        <f t="shared" si="0"/>
        <v>12.123816237790695</v>
      </c>
      <c r="F17" s="3">
        <v>17616.400000000001</v>
      </c>
      <c r="G17" s="3">
        <v>0</v>
      </c>
    </row>
    <row r="18" spans="1:17" x14ac:dyDescent="0.25">
      <c r="A18" s="20" t="s">
        <v>20</v>
      </c>
      <c r="B18" s="18" t="s">
        <v>40</v>
      </c>
      <c r="C18" s="23">
        <v>83810.100000000006</v>
      </c>
      <c r="D18" s="23">
        <v>11949.800000000001</v>
      </c>
      <c r="E18" s="3">
        <f>D18/C18*100</f>
        <v>14.258186065879888</v>
      </c>
      <c r="F18" s="3">
        <v>13134.7</v>
      </c>
      <c r="G18" s="3">
        <f t="shared" si="1"/>
        <v>90.978857530053986</v>
      </c>
    </row>
    <row r="19" spans="1:17" x14ac:dyDescent="0.25">
      <c r="A19" s="20" t="s">
        <v>21</v>
      </c>
      <c r="B19" s="17" t="s">
        <v>41</v>
      </c>
      <c r="C19" s="23">
        <v>2824.6</v>
      </c>
      <c r="D19" s="23">
        <v>367.9</v>
      </c>
      <c r="E19" s="3">
        <f t="shared" si="0"/>
        <v>13.024853076541811</v>
      </c>
      <c r="F19" s="3">
        <v>598.20000000000005</v>
      </c>
      <c r="G19" s="3">
        <v>0</v>
      </c>
    </row>
    <row r="20" spans="1:17" ht="25.5" x14ac:dyDescent="0.25">
      <c r="A20" s="20" t="s">
        <v>45</v>
      </c>
      <c r="B20" s="18" t="s">
        <v>42</v>
      </c>
      <c r="C20" s="23">
        <v>338645.30000000005</v>
      </c>
      <c r="D20" s="23">
        <v>39451</v>
      </c>
      <c r="E20" s="3">
        <f>D20/C20*100</f>
        <v>11.649652305819687</v>
      </c>
      <c r="F20" s="3">
        <v>35927.4</v>
      </c>
      <c r="G20" s="3">
        <f>D20/F20*100</f>
        <v>109.80755634974977</v>
      </c>
    </row>
    <row r="21" spans="1:17" ht="25.5" x14ac:dyDescent="0.25">
      <c r="A21" s="21" t="s">
        <v>46</v>
      </c>
      <c r="B21" s="16" t="s">
        <v>43</v>
      </c>
      <c r="C21" s="23">
        <v>0</v>
      </c>
      <c r="D21" s="23">
        <v>0</v>
      </c>
      <c r="E21" s="3">
        <v>0</v>
      </c>
      <c r="F21" s="3">
        <v>0</v>
      </c>
      <c r="G21" s="3"/>
    </row>
    <row r="22" spans="1:17" ht="25.5" x14ac:dyDescent="0.25">
      <c r="A22" s="21" t="s">
        <v>47</v>
      </c>
      <c r="B22" s="18" t="s">
        <v>44</v>
      </c>
      <c r="C22" s="23">
        <v>238.4</v>
      </c>
      <c r="D22" s="23">
        <v>0</v>
      </c>
      <c r="E22" s="3">
        <f t="shared" si="0"/>
        <v>0</v>
      </c>
      <c r="F22" s="3">
        <v>4569.8999999999996</v>
      </c>
      <c r="G22" s="3">
        <v>0</v>
      </c>
    </row>
    <row r="23" spans="1:17" x14ac:dyDescent="0.25">
      <c r="A23" s="4"/>
      <c r="B23" s="5" t="s">
        <v>3</v>
      </c>
      <c r="C23" s="6">
        <f>C4+C5+C6+C7+C8+C9+C10+C11+C12+C13+C14+C15+C16+C17+C18+C226+C19+C20+C21+C22</f>
        <v>3169903.2000000007</v>
      </c>
      <c r="D23" s="6">
        <f>D4+D5+D6+D7+D8+D9+D10+D11+D12+D13+D14+D15+D16+D17+D18+D22+D19+D20+D21</f>
        <v>548499.69999999995</v>
      </c>
      <c r="E23" s="7">
        <f>D23/C23*100</f>
        <v>17.303358033141198</v>
      </c>
      <c r="F23" s="6">
        <f>F4+F5+F6+F7+F8+F9+F10+F11+F12+F13+F14+F15+F16+F17+F18+F22+F19+F20+F21</f>
        <v>517886.40000000008</v>
      </c>
      <c r="G23" s="7">
        <f t="shared" si="1"/>
        <v>105.91119983069643</v>
      </c>
    </row>
    <row r="24" spans="1:17" x14ac:dyDescent="0.25">
      <c r="A24" s="8" t="s">
        <v>22</v>
      </c>
      <c r="B24" s="5" t="s">
        <v>24</v>
      </c>
      <c r="C24" s="23">
        <v>12801.8</v>
      </c>
      <c r="D24" s="23">
        <v>3262.5</v>
      </c>
      <c r="E24" s="3">
        <f>D24/C24*100</f>
        <v>25.484697464419064</v>
      </c>
      <c r="F24" s="3">
        <v>2461.6</v>
      </c>
      <c r="G24" s="3">
        <f t="shared" si="1"/>
        <v>132.53574910627236</v>
      </c>
    </row>
    <row r="25" spans="1:17" x14ac:dyDescent="0.25">
      <c r="A25" s="9" t="s">
        <v>5</v>
      </c>
      <c r="B25" s="5" t="s">
        <v>24</v>
      </c>
      <c r="C25" s="23">
        <v>58955</v>
      </c>
      <c r="D25" s="23">
        <v>388.8</v>
      </c>
      <c r="E25" s="3">
        <f t="shared" ref="E25:E27" si="2">D25/C25*100</f>
        <v>0.65948604868119753</v>
      </c>
      <c r="F25" s="3">
        <v>0</v>
      </c>
      <c r="G25" s="3">
        <v>0</v>
      </c>
    </row>
    <row r="26" spans="1:17" x14ac:dyDescent="0.25">
      <c r="A26" s="9"/>
      <c r="B26" s="5" t="s">
        <v>23</v>
      </c>
      <c r="C26" s="6">
        <f>C24+C25</f>
        <v>71756.800000000003</v>
      </c>
      <c r="D26" s="6">
        <f>D24+D25</f>
        <v>3651.3</v>
      </c>
      <c r="E26" s="7">
        <f>D26/C26*100</f>
        <v>5.0884376114876915</v>
      </c>
      <c r="F26" s="6">
        <f>F24+F25</f>
        <v>2461.6</v>
      </c>
      <c r="G26" s="7">
        <f t="shared" si="1"/>
        <v>148.33035424114399</v>
      </c>
    </row>
    <row r="27" spans="1:17" x14ac:dyDescent="0.25">
      <c r="A27" s="10"/>
      <c r="B27" s="5" t="s">
        <v>4</v>
      </c>
      <c r="C27" s="6">
        <f>C23+C26</f>
        <v>3241660.0000000005</v>
      </c>
      <c r="D27" s="6">
        <f>D23+D26</f>
        <v>552151</v>
      </c>
      <c r="E27" s="7">
        <f t="shared" si="2"/>
        <v>17.032970761893594</v>
      </c>
      <c r="F27" s="6">
        <f>F23+F26</f>
        <v>520348.00000000006</v>
      </c>
      <c r="G27" s="7">
        <f t="shared" si="1"/>
        <v>106.11187128613926</v>
      </c>
    </row>
    <row r="28" spans="1:17" x14ac:dyDescent="0.25">
      <c r="Q28" s="22"/>
    </row>
    <row r="29" spans="1:17" x14ac:dyDescent="0.25">
      <c r="A29" s="11"/>
    </row>
  </sheetData>
  <mergeCells count="1">
    <mergeCell ref="A1:G1"/>
  </mergeCells>
  <pageMargins left="0.70866141732283472" right="0.70866141732283472" top="0.74803149606299213" bottom="0.74803149606299213" header="0.31496062992125984" footer="0.31496062992125984"/>
  <pageSetup paperSize="9" scale="5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HP Inc.</cp:lastModifiedBy>
  <cp:lastPrinted>2019-10-10T05:43:11Z</cp:lastPrinted>
  <dcterms:created xsi:type="dcterms:W3CDTF">2017-12-11T14:03:53Z</dcterms:created>
  <dcterms:modified xsi:type="dcterms:W3CDTF">2021-10-08T07:59:24Z</dcterms:modified>
</cp:coreProperties>
</file>