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8195" windowHeight="11085" activeTab="0"/>
  </bookViews>
  <sheets>
    <sheet name="ПП3" sheetId="1" r:id="rId1"/>
  </sheets>
  <definedNames>
    <definedName name="_xlnm.Print_Area" localSheetId="0">'ПП3'!$A$1:$L$38</definedName>
  </definedNames>
  <calcPr fullCalcOnLoad="1"/>
</workbook>
</file>

<file path=xl/sharedStrings.xml><?xml version="1.0" encoding="utf-8"?>
<sst xmlns="http://schemas.openxmlformats.org/spreadsheetml/2006/main" count="70" uniqueCount="39">
  <si>
    <t>№ п/п</t>
  </si>
  <si>
    <t>Источники финансирования</t>
  </si>
  <si>
    <t>Объем финансирования по годам (тыс. руб.)</t>
  </si>
  <si>
    <t>Итого</t>
  </si>
  <si>
    <t>1.1.</t>
  </si>
  <si>
    <t>Всего, (тыс.руб.)</t>
  </si>
  <si>
    <t>Средства бюджета МО</t>
  </si>
  <si>
    <t xml:space="preserve">Средства федерального бюджета </t>
  </si>
  <si>
    <t>Средства бюджета городского округа Кашира</t>
  </si>
  <si>
    <t xml:space="preserve">Средства бюджета городского округа Кашира </t>
  </si>
  <si>
    <t xml:space="preserve">Объем финансирования мероприятия в году, предшествующему году начала реализации муниципальной программы 
(тыс. руб.)
</t>
  </si>
  <si>
    <t>Мероприятие подпрограммы</t>
  </si>
  <si>
    <t>Сроки исполнения мероприятия</t>
  </si>
  <si>
    <t>Ответственный за выполнение мероприятия подпрограммы</t>
  </si>
  <si>
    <t>Внебюджетные источники</t>
  </si>
  <si>
    <t>2020-2024</t>
  </si>
  <si>
    <t>в том числе с твердыми коммунальными отходами"</t>
  </si>
  <si>
    <t>ВСЕГО по подпрограмме</t>
  </si>
  <si>
    <t>1.2.</t>
  </si>
  <si>
    <t>Мониторинг рекультивации полигона ТБО "Каширский"</t>
  </si>
  <si>
    <t>Администрация городского округа Кашира</t>
  </si>
  <si>
    <t>1.3.</t>
  </si>
  <si>
    <t>1.4.</t>
  </si>
  <si>
    <t>2020-2022</t>
  </si>
  <si>
    <t>Основное мероприятие 06. Рекультивация полигонов твердых коммунальных отходов (твердых бытовых отходов)</t>
  </si>
  <si>
    <t>Основное мероприятие 11 "Организация работ в области обращения с отходами"</t>
  </si>
  <si>
    <t>Мероприятие 6.1. Оплата кредиторской задолженности  за выполненные работы по рекультивации полигонов в 2018 году</t>
  </si>
  <si>
    <t>Мероприятие 11.2 "Проведение работ биологического этапа рекультивации"</t>
  </si>
  <si>
    <t>Мероприятие 11.3 "Организация работ по вывозу и утилизации фильтрата с полигонов ТКО"</t>
  </si>
  <si>
    <t>Мероприятие 11.5 "Ликвидация несанкционированных свалок"</t>
  </si>
  <si>
    <t>Перечень мероприятий  подпрограммы 5 "Региональная программа в области обращения  с отходами,</t>
  </si>
  <si>
    <t>2020, 2022</t>
  </si>
  <si>
    <t>1.5.</t>
  </si>
  <si>
    <t>Содержание  полигона ТБО "Каширский"</t>
  </si>
  <si>
    <t xml:space="preserve">к постановлению администрации </t>
  </si>
  <si>
    <t>городского округа Кашира</t>
  </si>
  <si>
    <t>Управление жилищно-коммунального хозяйства администрации городского округа Кашира, МБУ "Благоустройство"</t>
  </si>
  <si>
    <t>Приложение №3</t>
  </si>
  <si>
    <t>от 23.06.2022 №1973-па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</si>
</sst>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.5"/>
      <color indexed="8"/>
      <name val="Times New Roman"/>
      <family val="1"/>
    </font>
    <font>
      <b/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4" fontId="8" fillId="32" borderId="11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justify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9" fontId="48" fillId="32" borderId="15" xfId="0" applyNumberFormat="1" applyFont="1" applyFill="1" applyBorder="1" applyAlignment="1">
      <alignment horizontal="center" vertical="center" wrapText="1"/>
    </xf>
    <xf numFmtId="49" fontId="10" fillId="32" borderId="16" xfId="0" applyNumberFormat="1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center" vertical="center" wrapText="1"/>
    </xf>
    <xf numFmtId="176" fontId="8" fillId="32" borderId="11" xfId="0" applyNumberFormat="1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  <xf numFmtId="176" fontId="3" fillId="32" borderId="12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vertical="center" wrapText="1"/>
    </xf>
    <xf numFmtId="0" fontId="3" fillId="32" borderId="17" xfId="0" applyFont="1" applyFill="1" applyBorder="1" applyAlignment="1">
      <alignment vertical="center" wrapText="1"/>
    </xf>
    <xf numFmtId="49" fontId="48" fillId="32" borderId="18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left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49" fontId="10" fillId="32" borderId="22" xfId="0" applyNumberFormat="1" applyFont="1" applyFill="1" applyBorder="1" applyAlignment="1">
      <alignment horizontal="center" vertical="center" wrapText="1"/>
    </xf>
    <xf numFmtId="49" fontId="10" fillId="32" borderId="23" xfId="0" applyNumberFormat="1" applyFont="1" applyFill="1" applyBorder="1" applyAlignment="1">
      <alignment horizontal="center" vertical="center" wrapText="1"/>
    </xf>
    <xf numFmtId="49" fontId="10" fillId="32" borderId="16" xfId="0" applyNumberFormat="1" applyFont="1" applyFill="1" applyBorder="1" applyAlignment="1">
      <alignment horizontal="center" vertical="center" wrapText="1"/>
    </xf>
    <xf numFmtId="49" fontId="10" fillId="32" borderId="19" xfId="0" applyNumberFormat="1" applyFont="1" applyFill="1" applyBorder="1" applyAlignment="1">
      <alignment horizontal="center" vertical="center" wrapText="1"/>
    </xf>
    <xf numFmtId="49" fontId="10" fillId="32" borderId="18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zoomScalePageLayoutView="0" workbookViewId="0" topLeftCell="A1">
      <pane xSplit="1" ySplit="10" topLeftCell="B3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35" sqref="F35"/>
    </sheetView>
  </sheetViews>
  <sheetFormatPr defaultColWidth="9.140625" defaultRowHeight="15"/>
  <cols>
    <col min="1" max="1" width="6.421875" style="1" customWidth="1"/>
    <col min="2" max="2" width="24.7109375" style="1" customWidth="1"/>
    <col min="3" max="3" width="7.00390625" style="1" customWidth="1"/>
    <col min="4" max="4" width="11.8515625" style="1" customWidth="1"/>
    <col min="5" max="5" width="10.57421875" style="1" customWidth="1"/>
    <col min="6" max="6" width="10.00390625" style="1" customWidth="1"/>
    <col min="7" max="7" width="9.421875" style="1" customWidth="1"/>
    <col min="8" max="8" width="9.00390625" style="1" customWidth="1"/>
    <col min="9" max="9" width="15.00390625" style="20" customWidth="1"/>
    <col min="10" max="10" width="9.140625" style="20" customWidth="1"/>
    <col min="11" max="11" width="9.28125" style="20" customWidth="1"/>
    <col min="12" max="12" width="17.8515625" style="1" customWidth="1"/>
    <col min="13" max="16384" width="9.140625" style="1" customWidth="1"/>
  </cols>
  <sheetData>
    <row r="1" ht="12.75">
      <c r="K1" s="20" t="s">
        <v>37</v>
      </c>
    </row>
    <row r="2" ht="12.75">
      <c r="K2" s="20" t="s">
        <v>34</v>
      </c>
    </row>
    <row r="3" ht="12.75">
      <c r="K3" s="20" t="s">
        <v>35</v>
      </c>
    </row>
    <row r="4" ht="12.75">
      <c r="K4" s="20" t="s">
        <v>38</v>
      </c>
    </row>
    <row r="5" spans="2:12" ht="14.25">
      <c r="B5" s="64" t="s">
        <v>30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2:12" ht="14.25">
      <c r="B6" s="64" t="s">
        <v>16</v>
      </c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6.75" customHeight="1" thickBo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99" customHeight="1">
      <c r="A8" s="68" t="s">
        <v>0</v>
      </c>
      <c r="B8" s="52" t="s">
        <v>11</v>
      </c>
      <c r="C8" s="65" t="s">
        <v>12</v>
      </c>
      <c r="D8" s="65" t="s">
        <v>1</v>
      </c>
      <c r="E8" s="66" t="s">
        <v>10</v>
      </c>
      <c r="F8" s="65" t="s">
        <v>5</v>
      </c>
      <c r="G8" s="65" t="s">
        <v>2</v>
      </c>
      <c r="H8" s="65"/>
      <c r="I8" s="65"/>
      <c r="J8" s="65"/>
      <c r="K8" s="65"/>
      <c r="L8" s="65" t="s">
        <v>13</v>
      </c>
    </row>
    <row r="9" spans="1:12" ht="15.75" customHeight="1">
      <c r="A9" s="69"/>
      <c r="B9" s="70"/>
      <c r="C9" s="62"/>
      <c r="D9" s="62"/>
      <c r="E9" s="67"/>
      <c r="F9" s="62"/>
      <c r="G9" s="2">
        <v>2020</v>
      </c>
      <c r="H9" s="2">
        <v>2021</v>
      </c>
      <c r="I9" s="45">
        <v>2022</v>
      </c>
      <c r="J9" s="27">
        <v>2023</v>
      </c>
      <c r="K9" s="27">
        <v>2024</v>
      </c>
      <c r="L9" s="62"/>
    </row>
    <row r="10" spans="1:12" ht="12.75" customHeight="1" thickBot="1">
      <c r="A10" s="23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26">
        <v>9</v>
      </c>
      <c r="J10" s="26">
        <v>10</v>
      </c>
      <c r="K10" s="26">
        <v>11</v>
      </c>
      <c r="L10" s="14">
        <v>12</v>
      </c>
    </row>
    <row r="11" spans="1:12" ht="24" customHeight="1">
      <c r="A11" s="46">
        <v>1</v>
      </c>
      <c r="B11" s="49" t="s">
        <v>24</v>
      </c>
      <c r="C11" s="52" t="s">
        <v>23</v>
      </c>
      <c r="D11" s="24" t="s">
        <v>3</v>
      </c>
      <c r="E11" s="11">
        <v>0</v>
      </c>
      <c r="F11" s="7">
        <f aca="true" t="shared" si="0" ref="F11:K13">F16</f>
        <v>139974.31</v>
      </c>
      <c r="G11" s="7">
        <f t="shared" si="0"/>
        <v>46658.1</v>
      </c>
      <c r="H11" s="7">
        <f t="shared" si="0"/>
        <v>46658.1</v>
      </c>
      <c r="I11" s="44">
        <f t="shared" si="0"/>
        <v>46658.11</v>
      </c>
      <c r="J11" s="7">
        <f t="shared" si="0"/>
        <v>0</v>
      </c>
      <c r="K11" s="7">
        <f t="shared" si="0"/>
        <v>0</v>
      </c>
      <c r="L11" s="17"/>
    </row>
    <row r="12" spans="1:12" ht="38.25" customHeight="1">
      <c r="A12" s="47"/>
      <c r="B12" s="50"/>
      <c r="C12" s="53"/>
      <c r="D12" s="5" t="s">
        <v>9</v>
      </c>
      <c r="E12" s="10">
        <v>0</v>
      </c>
      <c r="F12" s="10">
        <f t="shared" si="0"/>
        <v>1399.78</v>
      </c>
      <c r="G12" s="10">
        <f t="shared" si="0"/>
        <v>466.6</v>
      </c>
      <c r="H12" s="10">
        <f t="shared" si="0"/>
        <v>466.6</v>
      </c>
      <c r="I12" s="19">
        <f t="shared" si="0"/>
        <v>466.58</v>
      </c>
      <c r="J12" s="10">
        <f t="shared" si="0"/>
        <v>0</v>
      </c>
      <c r="K12" s="10">
        <f t="shared" si="0"/>
        <v>0</v>
      </c>
      <c r="L12" s="12"/>
    </row>
    <row r="13" spans="1:12" ht="21.75" customHeight="1">
      <c r="A13" s="47"/>
      <c r="B13" s="50"/>
      <c r="C13" s="53"/>
      <c r="D13" s="9" t="s">
        <v>6</v>
      </c>
      <c r="E13" s="10">
        <v>0</v>
      </c>
      <c r="F13" s="10">
        <f>G13+H13+I13+J13+K13</f>
        <v>138574.53</v>
      </c>
      <c r="G13" s="10">
        <f t="shared" si="0"/>
        <v>46191.5</v>
      </c>
      <c r="H13" s="10">
        <f t="shared" si="0"/>
        <v>46191.5</v>
      </c>
      <c r="I13" s="19">
        <f t="shared" si="0"/>
        <v>46191.53</v>
      </c>
      <c r="J13" s="10">
        <f t="shared" si="0"/>
        <v>0</v>
      </c>
      <c r="K13" s="10">
        <f t="shared" si="0"/>
        <v>0</v>
      </c>
      <c r="L13" s="6"/>
    </row>
    <row r="14" spans="1:12" ht="32.25" customHeight="1">
      <c r="A14" s="47"/>
      <c r="B14" s="50"/>
      <c r="C14" s="53"/>
      <c r="D14" s="9" t="s">
        <v>7</v>
      </c>
      <c r="E14" s="10">
        <v>0</v>
      </c>
      <c r="F14" s="10">
        <v>0</v>
      </c>
      <c r="G14" s="10">
        <v>0</v>
      </c>
      <c r="H14" s="10">
        <v>0</v>
      </c>
      <c r="I14" s="19">
        <v>0</v>
      </c>
      <c r="J14" s="19">
        <v>0</v>
      </c>
      <c r="K14" s="19">
        <v>0</v>
      </c>
      <c r="L14" s="6"/>
    </row>
    <row r="15" spans="1:12" ht="23.25" customHeight="1" thickBot="1">
      <c r="A15" s="48"/>
      <c r="B15" s="51"/>
      <c r="C15" s="54"/>
      <c r="D15" s="15" t="s">
        <v>14</v>
      </c>
      <c r="E15" s="18">
        <v>0</v>
      </c>
      <c r="F15" s="18">
        <v>0</v>
      </c>
      <c r="G15" s="18">
        <v>0</v>
      </c>
      <c r="H15" s="18">
        <v>0</v>
      </c>
      <c r="I15" s="28">
        <v>0</v>
      </c>
      <c r="J15" s="18">
        <v>0</v>
      </c>
      <c r="K15" s="18">
        <v>0</v>
      </c>
      <c r="L15" s="25"/>
    </row>
    <row r="16" spans="1:12" ht="18" customHeight="1">
      <c r="A16" s="59" t="s">
        <v>4</v>
      </c>
      <c r="B16" s="71" t="s">
        <v>26</v>
      </c>
      <c r="C16" s="52" t="s">
        <v>23</v>
      </c>
      <c r="D16" s="24" t="s">
        <v>3</v>
      </c>
      <c r="E16" s="11">
        <v>0</v>
      </c>
      <c r="F16" s="7">
        <f>F17+F18</f>
        <v>139974.31</v>
      </c>
      <c r="G16" s="32">
        <f>SUM(G17:G18)</f>
        <v>46658.1</v>
      </c>
      <c r="H16" s="7">
        <f>SUM(H17:H18)</f>
        <v>46658.1</v>
      </c>
      <c r="I16" s="44">
        <f>SUM(I17:I18)</f>
        <v>46658.11</v>
      </c>
      <c r="J16" s="7">
        <f>SUM(J17:J18)</f>
        <v>0</v>
      </c>
      <c r="K16" s="7">
        <f>SUM(K17:K18)</f>
        <v>0</v>
      </c>
      <c r="L16" s="36"/>
    </row>
    <row r="17" spans="1:12" ht="36.75" customHeight="1">
      <c r="A17" s="60"/>
      <c r="B17" s="72"/>
      <c r="C17" s="53"/>
      <c r="D17" s="5" t="s">
        <v>9</v>
      </c>
      <c r="E17" s="10">
        <v>0</v>
      </c>
      <c r="F17" s="10">
        <f>SUM(G17:K17)</f>
        <v>1399.78</v>
      </c>
      <c r="G17" s="33">
        <v>466.6</v>
      </c>
      <c r="H17" s="19">
        <v>466.6</v>
      </c>
      <c r="I17" s="19">
        <v>466.58</v>
      </c>
      <c r="J17" s="19">
        <v>0</v>
      </c>
      <c r="K17" s="19">
        <v>0</v>
      </c>
      <c r="L17" s="4" t="s">
        <v>20</v>
      </c>
    </row>
    <row r="18" spans="1:12" ht="21.75" customHeight="1" thickBot="1">
      <c r="A18" s="61"/>
      <c r="B18" s="73"/>
      <c r="C18" s="54"/>
      <c r="D18" s="13" t="s">
        <v>6</v>
      </c>
      <c r="E18" s="18">
        <v>0</v>
      </c>
      <c r="F18" s="18">
        <f>SUM(G18:K18)</f>
        <v>138574.53</v>
      </c>
      <c r="G18" s="34">
        <v>46191.5</v>
      </c>
      <c r="H18" s="28">
        <v>46191.5</v>
      </c>
      <c r="I18" s="28">
        <v>46191.53</v>
      </c>
      <c r="J18" s="38">
        <v>0</v>
      </c>
      <c r="K18" s="28">
        <v>0</v>
      </c>
      <c r="L18" s="39"/>
    </row>
    <row r="19" spans="1:12" ht="19.5" customHeight="1">
      <c r="A19" s="46">
        <v>2</v>
      </c>
      <c r="B19" s="49" t="s">
        <v>25</v>
      </c>
      <c r="C19" s="52" t="s">
        <v>15</v>
      </c>
      <c r="D19" s="24" t="s">
        <v>3</v>
      </c>
      <c r="E19" s="11">
        <v>0</v>
      </c>
      <c r="F19" s="7">
        <f>SUM(G19:K19)</f>
        <v>117073.63</v>
      </c>
      <c r="G19" s="7">
        <f>G20+G21</f>
        <v>24467.23</v>
      </c>
      <c r="H19" s="7">
        <f>H20</f>
        <v>33637.9</v>
      </c>
      <c r="I19" s="44">
        <f>I20+I21</f>
        <v>31968.5</v>
      </c>
      <c r="J19" s="7">
        <f>J20+J21</f>
        <v>17000</v>
      </c>
      <c r="K19" s="7">
        <f>K20+K21</f>
        <v>10000</v>
      </c>
      <c r="L19" s="17"/>
    </row>
    <row r="20" spans="1:12" ht="34.5" customHeight="1">
      <c r="A20" s="47"/>
      <c r="B20" s="50"/>
      <c r="C20" s="53"/>
      <c r="D20" s="5" t="s">
        <v>9</v>
      </c>
      <c r="E20" s="10">
        <v>0</v>
      </c>
      <c r="F20" s="10">
        <f>SUM(G20:K20)</f>
        <v>117073.63</v>
      </c>
      <c r="G20" s="10">
        <f>G24+G26+G28+G32</f>
        <v>24467.23</v>
      </c>
      <c r="H20" s="10">
        <f>H24+H26+H28+H32</f>
        <v>33637.9</v>
      </c>
      <c r="I20" s="19">
        <f>I24+I26+I28+I32+I30</f>
        <v>31968.5</v>
      </c>
      <c r="J20" s="10">
        <f>J24+J26+J28+J32</f>
        <v>17000</v>
      </c>
      <c r="K20" s="10">
        <f>K24+K26+K28+K32</f>
        <v>10000</v>
      </c>
      <c r="L20" s="12"/>
    </row>
    <row r="21" spans="1:12" ht="29.25" customHeight="1">
      <c r="A21" s="47"/>
      <c r="B21" s="50"/>
      <c r="C21" s="53"/>
      <c r="D21" s="9" t="s">
        <v>6</v>
      </c>
      <c r="E21" s="10">
        <v>0</v>
      </c>
      <c r="F21" s="10">
        <f>SUM(G21:K21)</f>
        <v>0</v>
      </c>
      <c r="G21" s="10">
        <v>0</v>
      </c>
      <c r="H21" s="10">
        <v>0</v>
      </c>
      <c r="I21" s="19">
        <v>0</v>
      </c>
      <c r="J21" s="10">
        <v>0</v>
      </c>
      <c r="K21" s="10">
        <v>0</v>
      </c>
      <c r="L21" s="6"/>
    </row>
    <row r="22" spans="1:12" ht="32.25" customHeight="1">
      <c r="A22" s="47"/>
      <c r="B22" s="50"/>
      <c r="C22" s="53"/>
      <c r="D22" s="9" t="s">
        <v>7</v>
      </c>
      <c r="E22" s="10">
        <v>0</v>
      </c>
      <c r="F22" s="10">
        <v>0</v>
      </c>
      <c r="G22" s="10">
        <v>0</v>
      </c>
      <c r="H22" s="10">
        <v>0</v>
      </c>
      <c r="I22" s="19">
        <v>0</v>
      </c>
      <c r="J22" s="19">
        <v>0</v>
      </c>
      <c r="K22" s="19">
        <v>0</v>
      </c>
      <c r="L22" s="6"/>
    </row>
    <row r="23" spans="1:12" ht="26.25" customHeight="1" thickBot="1">
      <c r="A23" s="48"/>
      <c r="B23" s="51"/>
      <c r="C23" s="54"/>
      <c r="D23" s="15" t="s">
        <v>14</v>
      </c>
      <c r="E23" s="18">
        <v>0</v>
      </c>
      <c r="F23" s="18">
        <v>0</v>
      </c>
      <c r="G23" s="18">
        <v>0</v>
      </c>
      <c r="H23" s="18">
        <v>0</v>
      </c>
      <c r="I23" s="28">
        <v>0</v>
      </c>
      <c r="J23" s="18">
        <v>0</v>
      </c>
      <c r="K23" s="18">
        <v>0</v>
      </c>
      <c r="L23" s="25"/>
    </row>
    <row r="24" spans="1:12" ht="48" customHeight="1">
      <c r="A24" s="57" t="s">
        <v>4</v>
      </c>
      <c r="B24" s="52" t="s">
        <v>27</v>
      </c>
      <c r="C24" s="62">
        <v>2020</v>
      </c>
      <c r="D24" s="5" t="s">
        <v>8</v>
      </c>
      <c r="E24" s="3">
        <v>0</v>
      </c>
      <c r="F24" s="3">
        <f aca="true" t="shared" si="1" ref="F24:F33">SUM(G24:K24)</f>
        <v>708.65</v>
      </c>
      <c r="G24" s="3">
        <v>708.65</v>
      </c>
      <c r="H24" s="3">
        <v>0</v>
      </c>
      <c r="I24" s="21">
        <v>0</v>
      </c>
      <c r="J24" s="21">
        <v>0</v>
      </c>
      <c r="K24" s="21">
        <v>0</v>
      </c>
      <c r="L24" s="4" t="s">
        <v>20</v>
      </c>
    </row>
    <row r="25" spans="1:12" ht="21" customHeight="1" thickBot="1">
      <c r="A25" s="58"/>
      <c r="B25" s="54"/>
      <c r="C25" s="63"/>
      <c r="D25" s="15" t="s">
        <v>14</v>
      </c>
      <c r="E25" s="8">
        <v>0</v>
      </c>
      <c r="F25" s="8">
        <f t="shared" si="1"/>
        <v>0</v>
      </c>
      <c r="G25" s="8">
        <v>0</v>
      </c>
      <c r="H25" s="8">
        <v>0</v>
      </c>
      <c r="I25" s="22">
        <v>0</v>
      </c>
      <c r="J25" s="22">
        <v>0</v>
      </c>
      <c r="K25" s="22">
        <v>0</v>
      </c>
      <c r="L25" s="16"/>
    </row>
    <row r="26" spans="1:12" ht="55.5" customHeight="1">
      <c r="A26" s="30" t="s">
        <v>18</v>
      </c>
      <c r="B26" s="52" t="s">
        <v>19</v>
      </c>
      <c r="C26" s="52" t="s">
        <v>31</v>
      </c>
      <c r="D26" s="5" t="s">
        <v>8</v>
      </c>
      <c r="E26" s="3">
        <v>0</v>
      </c>
      <c r="F26" s="3">
        <f t="shared" si="1"/>
        <v>3044.4</v>
      </c>
      <c r="G26" s="3">
        <v>1576.4</v>
      </c>
      <c r="H26" s="3">
        <v>0</v>
      </c>
      <c r="I26" s="19">
        <v>1468</v>
      </c>
      <c r="J26" s="21">
        <v>0</v>
      </c>
      <c r="K26" s="21">
        <v>0</v>
      </c>
      <c r="L26" s="4" t="s">
        <v>20</v>
      </c>
    </row>
    <row r="27" spans="1:12" ht="18" customHeight="1" thickBot="1">
      <c r="A27" s="31"/>
      <c r="B27" s="54"/>
      <c r="C27" s="56"/>
      <c r="D27" s="15" t="s">
        <v>14</v>
      </c>
      <c r="E27" s="8">
        <v>0</v>
      </c>
      <c r="F27" s="8">
        <f t="shared" si="1"/>
        <v>0</v>
      </c>
      <c r="G27" s="8">
        <v>0</v>
      </c>
      <c r="H27" s="8">
        <v>0</v>
      </c>
      <c r="I27" s="22">
        <v>0</v>
      </c>
      <c r="J27" s="22">
        <v>0</v>
      </c>
      <c r="K27" s="22">
        <v>0</v>
      </c>
      <c r="L27" s="16"/>
    </row>
    <row r="28" spans="1:12" ht="51.75" customHeight="1">
      <c r="A28" s="30" t="s">
        <v>21</v>
      </c>
      <c r="B28" s="52" t="s">
        <v>28</v>
      </c>
      <c r="C28" s="55" t="s">
        <v>15</v>
      </c>
      <c r="D28" s="5" t="s">
        <v>8</v>
      </c>
      <c r="E28" s="3">
        <v>0</v>
      </c>
      <c r="F28" s="3">
        <f t="shared" si="1"/>
        <v>11890.54</v>
      </c>
      <c r="G28" s="21">
        <v>2304.68</v>
      </c>
      <c r="H28" s="3">
        <v>2704.9</v>
      </c>
      <c r="I28" s="21">
        <v>2880.96</v>
      </c>
      <c r="J28" s="21">
        <v>2000</v>
      </c>
      <c r="K28" s="21">
        <v>2000</v>
      </c>
      <c r="L28" s="4" t="s">
        <v>20</v>
      </c>
    </row>
    <row r="29" spans="1:12" ht="18" customHeight="1" thickBot="1">
      <c r="A29" s="29"/>
      <c r="B29" s="54"/>
      <c r="C29" s="56"/>
      <c r="D29" s="15" t="s">
        <v>14</v>
      </c>
      <c r="E29" s="8">
        <v>0</v>
      </c>
      <c r="F29" s="8">
        <f t="shared" si="1"/>
        <v>0</v>
      </c>
      <c r="G29" s="22">
        <v>0</v>
      </c>
      <c r="H29" s="8">
        <v>0</v>
      </c>
      <c r="I29" s="22">
        <v>0</v>
      </c>
      <c r="J29" s="22">
        <v>0</v>
      </c>
      <c r="K29" s="22">
        <v>0</v>
      </c>
      <c r="L29" s="16"/>
    </row>
    <row r="30" spans="1:12" ht="51.75" customHeight="1">
      <c r="A30" s="30" t="s">
        <v>22</v>
      </c>
      <c r="B30" s="52" t="s">
        <v>33</v>
      </c>
      <c r="C30" s="55">
        <v>2022</v>
      </c>
      <c r="D30" s="5" t="s">
        <v>8</v>
      </c>
      <c r="E30" s="3">
        <v>0</v>
      </c>
      <c r="F30" s="3">
        <f>SUM(G30:K30)</f>
        <v>2619.54</v>
      </c>
      <c r="G30" s="21">
        <v>0</v>
      </c>
      <c r="H30" s="3">
        <v>0</v>
      </c>
      <c r="I30" s="19">
        <v>2619.54</v>
      </c>
      <c r="J30" s="21">
        <v>0</v>
      </c>
      <c r="K30" s="21">
        <v>0</v>
      </c>
      <c r="L30" s="4" t="s">
        <v>20</v>
      </c>
    </row>
    <row r="31" spans="1:12" ht="18" customHeight="1" thickBot="1">
      <c r="A31" s="29"/>
      <c r="B31" s="54"/>
      <c r="C31" s="56"/>
      <c r="D31" s="15" t="s">
        <v>14</v>
      </c>
      <c r="E31" s="8">
        <v>0</v>
      </c>
      <c r="F31" s="8">
        <f>SUM(G31:K31)</f>
        <v>0</v>
      </c>
      <c r="G31" s="22">
        <v>0</v>
      </c>
      <c r="H31" s="8">
        <v>0</v>
      </c>
      <c r="I31" s="22">
        <v>0</v>
      </c>
      <c r="J31" s="22">
        <v>0</v>
      </c>
      <c r="K31" s="22">
        <v>0</v>
      </c>
      <c r="L31" s="16"/>
    </row>
    <row r="32" spans="1:12" ht="91.5" customHeight="1">
      <c r="A32" s="30" t="s">
        <v>32</v>
      </c>
      <c r="B32" s="52" t="s">
        <v>29</v>
      </c>
      <c r="C32" s="55" t="s">
        <v>15</v>
      </c>
      <c r="D32" s="40" t="s">
        <v>8</v>
      </c>
      <c r="E32" s="41">
        <v>0</v>
      </c>
      <c r="F32" s="41">
        <f t="shared" si="1"/>
        <v>98810.5</v>
      </c>
      <c r="G32" s="42">
        <v>19877.5</v>
      </c>
      <c r="H32" s="41">
        <v>30933</v>
      </c>
      <c r="I32" s="42">
        <v>25000</v>
      </c>
      <c r="J32" s="42">
        <v>15000</v>
      </c>
      <c r="K32" s="42">
        <v>8000</v>
      </c>
      <c r="L32" s="43" t="s">
        <v>36</v>
      </c>
    </row>
    <row r="33" spans="1:12" ht="18" customHeight="1" thickBot="1">
      <c r="A33" s="37"/>
      <c r="B33" s="54"/>
      <c r="C33" s="56"/>
      <c r="D33" s="15" t="s">
        <v>14</v>
      </c>
      <c r="E33" s="8">
        <v>0</v>
      </c>
      <c r="F33" s="8">
        <f t="shared" si="1"/>
        <v>0</v>
      </c>
      <c r="G33" s="8">
        <v>0</v>
      </c>
      <c r="H33" s="8">
        <v>0</v>
      </c>
      <c r="I33" s="22">
        <v>0</v>
      </c>
      <c r="J33" s="22">
        <v>0</v>
      </c>
      <c r="K33" s="22">
        <v>0</v>
      </c>
      <c r="L33" s="16"/>
    </row>
    <row r="34" spans="1:12" ht="24" customHeight="1">
      <c r="A34" s="46"/>
      <c r="B34" s="49" t="s">
        <v>17</v>
      </c>
      <c r="C34" s="52" t="s">
        <v>15</v>
      </c>
      <c r="D34" s="24" t="s">
        <v>3</v>
      </c>
      <c r="E34" s="11">
        <v>0</v>
      </c>
      <c r="F34" s="7">
        <f aca="true" t="shared" si="2" ref="F34:K34">F35+F36</f>
        <v>257047.94</v>
      </c>
      <c r="G34" s="7">
        <f t="shared" si="2"/>
        <v>71125.33</v>
      </c>
      <c r="H34" s="7">
        <f t="shared" si="2"/>
        <v>80296</v>
      </c>
      <c r="I34" s="44">
        <f t="shared" si="2"/>
        <v>78626.61</v>
      </c>
      <c r="J34" s="7">
        <f t="shared" si="2"/>
        <v>17000</v>
      </c>
      <c r="K34" s="7">
        <f t="shared" si="2"/>
        <v>10000</v>
      </c>
      <c r="L34" s="35"/>
    </row>
    <row r="35" spans="1:12" ht="42" customHeight="1">
      <c r="A35" s="47"/>
      <c r="B35" s="50"/>
      <c r="C35" s="53"/>
      <c r="D35" s="5" t="s">
        <v>9</v>
      </c>
      <c r="E35" s="10">
        <v>0</v>
      </c>
      <c r="F35" s="10">
        <f>SUM(G35:K35)</f>
        <v>118473.41</v>
      </c>
      <c r="G35" s="10">
        <f>G12+G20</f>
        <v>24933.829999999998</v>
      </c>
      <c r="H35" s="10">
        <f>H12+H20</f>
        <v>34104.5</v>
      </c>
      <c r="I35" s="19">
        <f>I12+I20</f>
        <v>32435.08</v>
      </c>
      <c r="J35" s="10">
        <f>J12+J20</f>
        <v>17000</v>
      </c>
      <c r="K35" s="10">
        <f>K12+K20</f>
        <v>10000</v>
      </c>
      <c r="L35" s="12"/>
    </row>
    <row r="36" spans="1:12" ht="33" customHeight="1">
      <c r="A36" s="47"/>
      <c r="B36" s="50"/>
      <c r="C36" s="53"/>
      <c r="D36" s="9" t="s">
        <v>6</v>
      </c>
      <c r="E36" s="10">
        <v>0</v>
      </c>
      <c r="F36" s="10">
        <f>SUM(G36:K36)</f>
        <v>138574.53</v>
      </c>
      <c r="G36" s="10">
        <f>G18</f>
        <v>46191.5</v>
      </c>
      <c r="H36" s="10">
        <f>H18</f>
        <v>46191.5</v>
      </c>
      <c r="I36" s="19">
        <f>I18</f>
        <v>46191.53</v>
      </c>
      <c r="J36" s="10">
        <f>J18</f>
        <v>0</v>
      </c>
      <c r="K36" s="10">
        <f>K18</f>
        <v>0</v>
      </c>
      <c r="L36" s="6"/>
    </row>
    <row r="37" spans="1:12" ht="33" customHeight="1">
      <c r="A37" s="47"/>
      <c r="B37" s="50"/>
      <c r="C37" s="53"/>
      <c r="D37" s="9" t="s">
        <v>7</v>
      </c>
      <c r="E37" s="10">
        <v>0</v>
      </c>
      <c r="F37" s="10">
        <v>0</v>
      </c>
      <c r="G37" s="10">
        <v>0</v>
      </c>
      <c r="H37" s="10">
        <v>0</v>
      </c>
      <c r="I37" s="19">
        <v>0</v>
      </c>
      <c r="J37" s="19">
        <v>0</v>
      </c>
      <c r="K37" s="19">
        <v>0</v>
      </c>
      <c r="L37" s="6"/>
    </row>
    <row r="38" spans="1:12" ht="26.25" customHeight="1" thickBot="1">
      <c r="A38" s="48"/>
      <c r="B38" s="51"/>
      <c r="C38" s="54"/>
      <c r="D38" s="15" t="s">
        <v>14</v>
      </c>
      <c r="E38" s="18">
        <v>0</v>
      </c>
      <c r="F38" s="18">
        <v>0</v>
      </c>
      <c r="G38" s="18">
        <v>0</v>
      </c>
      <c r="H38" s="18">
        <v>0</v>
      </c>
      <c r="I38" s="28">
        <v>0</v>
      </c>
      <c r="J38" s="18">
        <v>0</v>
      </c>
      <c r="K38" s="18">
        <v>0</v>
      </c>
      <c r="L38" s="25"/>
    </row>
  </sheetData>
  <sheetProtection/>
  <mergeCells count="34">
    <mergeCell ref="B8:B9"/>
    <mergeCell ref="C32:C33"/>
    <mergeCell ref="B28:B29"/>
    <mergeCell ref="B26:B27"/>
    <mergeCell ref="B32:B33"/>
    <mergeCell ref="B30:B31"/>
    <mergeCell ref="B16:B18"/>
    <mergeCell ref="C16:C18"/>
    <mergeCell ref="B5:L5"/>
    <mergeCell ref="B6:L6"/>
    <mergeCell ref="L8:L9"/>
    <mergeCell ref="C8:C9"/>
    <mergeCell ref="D8:D9"/>
    <mergeCell ref="E8:E9"/>
    <mergeCell ref="F8:F9"/>
    <mergeCell ref="G8:K8"/>
    <mergeCell ref="A7:L7"/>
    <mergeCell ref="A8:A9"/>
    <mergeCell ref="A34:A38"/>
    <mergeCell ref="B34:B38"/>
    <mergeCell ref="C34:C38"/>
    <mergeCell ref="A19:A23"/>
    <mergeCell ref="B19:B23"/>
    <mergeCell ref="C24:C25"/>
    <mergeCell ref="A11:A15"/>
    <mergeCell ref="B11:B15"/>
    <mergeCell ref="C11:C15"/>
    <mergeCell ref="C30:C31"/>
    <mergeCell ref="C28:C29"/>
    <mergeCell ref="C19:C23"/>
    <mergeCell ref="C26:C27"/>
    <mergeCell ref="A24:A25"/>
    <mergeCell ref="B24:B25"/>
    <mergeCell ref="A16:A18"/>
  </mergeCells>
  <printOptions/>
  <pageMargins left="0.31496062992125984" right="0.31496062992125984" top="1.06299212598425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4kc-2169</dc:creator>
  <cp:keywords/>
  <dc:description/>
  <cp:lastModifiedBy>Пользователь</cp:lastModifiedBy>
  <cp:lastPrinted>2022-06-23T06:28:22Z</cp:lastPrinted>
  <dcterms:created xsi:type="dcterms:W3CDTF">2015-09-11T09:28:17Z</dcterms:created>
  <dcterms:modified xsi:type="dcterms:W3CDTF">2022-07-05T13:48:27Z</dcterms:modified>
  <cp:category/>
  <cp:version/>
  <cp:contentType/>
  <cp:contentStatus/>
</cp:coreProperties>
</file>