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для сайта рейтинг\2022 год для сайта Рейтинг\"/>
    </mc:Choice>
  </mc:AlternateContent>
  <bookViews>
    <workbookView xWindow="0" yWindow="0" windowWidth="28800" windowHeight="11865"/>
  </bookViews>
  <sheets>
    <sheet name="Приложение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3" l="1"/>
  <c r="E21" i="3"/>
  <c r="F22" i="3"/>
  <c r="D22" i="3"/>
  <c r="C22" i="3"/>
  <c r="F25" i="3" l="1"/>
  <c r="F26" i="3" l="1"/>
  <c r="G20" i="3"/>
  <c r="G15" i="3"/>
  <c r="G8" i="3"/>
  <c r="G4" i="3"/>
  <c r="G5" i="3"/>
  <c r="E18" i="3" l="1"/>
  <c r="D25" i="3"/>
  <c r="D26" i="3" l="1"/>
  <c r="E22" i="3"/>
  <c r="E19" i="3"/>
  <c r="C25" i="3" l="1"/>
  <c r="E25" i="3" s="1"/>
  <c r="C26" i="3" l="1"/>
  <c r="G23" i="3"/>
  <c r="E24" i="3"/>
  <c r="E23" i="3"/>
  <c r="G25" i="3" l="1"/>
  <c r="G6" i="3"/>
  <c r="G7" i="3"/>
  <c r="G11" i="3"/>
  <c r="G13" i="3"/>
  <c r="G16" i="3"/>
  <c r="G18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4" i="3"/>
  <c r="G22" i="3" l="1"/>
  <c r="G26" i="3" l="1"/>
  <c r="E26" i="3"/>
</calcChain>
</file>

<file path=xl/sharedStrings.xml><?xml version="1.0" encoding="utf-8"?>
<sst xmlns="http://schemas.openxmlformats.org/spreadsheetml/2006/main" count="51" uniqueCount="50">
  <si>
    <t>Код целевой статьи расходов</t>
  </si>
  <si>
    <t>Наименование</t>
  </si>
  <si>
    <t>% выполнения плана</t>
  </si>
  <si>
    <t>ИТОГО ПО ПРОГРАММАМ</t>
  </si>
  <si>
    <t>РАСХОДЫ ВСЕГО</t>
  </si>
  <si>
    <t>99 0 00 00000</t>
  </si>
  <si>
    <t>01 0 00 00000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</si>
  <si>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</si>
  <si>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</si>
  <si>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</si>
  <si>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</si>
  <si>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</si>
  <si>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</si>
  <si>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</si>
  <si>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</si>
  <si>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</si>
  <si>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</si>
  <si>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</si>
  <si>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</si>
  <si>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</si>
  <si>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</si>
  <si>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</si>
  <si>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95 0 00 00000</t>
  </si>
  <si>
    <t>ИТОГО по Непрограммным  расходам</t>
  </si>
  <si>
    <t>Непрограммные расходы</t>
  </si>
  <si>
    <t xml:space="preserve">Муниципальная программа «Здравоохранение» </t>
  </si>
  <si>
    <t xml:space="preserve">Муниципальная программа «Культура»           </t>
  </si>
  <si>
    <t xml:space="preserve">Муниципальная программа «Образование»                    </t>
  </si>
  <si>
    <t xml:space="preserve">Муниципальная программа «Социальная защита населения»                    </t>
  </si>
  <si>
    <t xml:space="preserve">Муниципальная программа «Спорт»                    </t>
  </si>
  <si>
    <t xml:space="preserve">Муниципальная программа «Развитие сельского хозяйства»                    </t>
  </si>
  <si>
    <t>Муниципальная программа "Экология и окружающая среда"</t>
  </si>
  <si>
    <t xml:space="preserve">Муниципальная программа «Безопасность и обеспечение безопасности жизнедеятельности населения»                    </t>
  </si>
  <si>
    <t xml:space="preserve">Муниципальная программа «Жилище»                    </t>
  </si>
  <si>
    <t xml:space="preserve">Муниципальная программа «Развитие инженерной инфраструктуры и энергоэффективности»   </t>
  </si>
  <si>
    <t xml:space="preserve">Муниципальная программа «Предпринимательство»                    </t>
  </si>
  <si>
    <t xml:space="preserve">Муниципальная программа «Управление имуществом и муниципальными финансами»   </t>
  </si>
  <si>
    <t>Муниципальная программа  «Развитие институтов гражданского общества, повышение эффективности местного самоуправления и реализации молодежной политики»</t>
  </si>
  <si>
    <t xml:space="preserve">Муниципальная программа «Развитие и функционирование дорожно-транспортного комплекса»                </t>
  </si>
  <si>
    <t xml:space="preserve">Муниципальная программа «Цифровое муниципальное образование»    </t>
  </si>
  <si>
    <t>Муниципальная программа «Архитектура и градостроительство»</t>
  </si>
  <si>
    <t xml:space="preserve">Муниципальная программа «Формирование современной комфортной городской среды»   </t>
  </si>
  <si>
    <t>Муниципальная программа «Строительство объектов социальной инфраструктуры»</t>
  </si>
  <si>
    <t>17 0 00 00000</t>
  </si>
  <si>
    <t>18 0 00 00000</t>
  </si>
  <si>
    <t>Фактически исполнено по состоянию на 01.04.2021, тыс. руб.</t>
  </si>
  <si>
    <t>Сведения об исполнении бюджета муниципального образования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01.04.2022)</t>
  </si>
  <si>
    <t>Утвержденные бюджетные назначения на 2022 год, тыс. руб.</t>
  </si>
  <si>
    <t>Фактически исполнено по состоянию на 01.04.2022, тыс. руб.</t>
  </si>
  <si>
    <t>Темп роста к соответствующему периоду 2021 года,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</si>
</sst>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;[Red]#,##0.0"/>
    <numFmt numFmtId="165" formatCode="#,##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E57373"/>
        <bgColor rgb="FFEF9A9A"/>
      </patternFill>
    </fill>
    <fill>
      <patternFill patternType="solid">
        <fgColor theme="0"/>
        <bgColor indexed="64"/>
      </patternFill>
    </fill>
    <fill>
      <patternFill patternType="solid">
        <fgColor rgb="FFEF9A9A"/>
        <bgColor rgb="FFE57373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5" fillId="2" borderId="2" applyNumberFormat="0" applyFont="0" applyBorder="0" applyAlignment="0" applyProtection="0">
      <alignment horizontal="center" wrapText="1"/>
    </xf>
    <xf numFmtId="0" fontId="8" fillId="0" borderId="0" applyProtection="0"/>
    <xf numFmtId="0" fontId="11" fillId="4" borderId="2" applyNumberFormat="0" applyFont="0" applyBorder="0" applyAlignment="0" applyProtection="0">
      <alignment horizontal="center" wrapText="1"/>
    </xf>
  </cellStyleXfs>
  <cellXfs count="27">
    <xf numFmtId="0" fontId="0" fillId="0" borderId="0" xfId="0"/>
    <xf numFmtId="0" fontId="0" fillId="3" borderId="0" xfId="0" applyFill="1"/>
    <xf numFmtId="164" fontId="4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 wrapText="1"/>
    </xf>
    <xf numFmtId="49" fontId="6" fillId="3" borderId="1" xfId="1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4" fillId="3" borderId="0" xfId="0" applyFont="1" applyFill="1"/>
    <xf numFmtId="0" fontId="6" fillId="0" borderId="3" xfId="1" applyNumberFormat="1" applyFont="1" applyFill="1" applyBorder="1" applyAlignment="1">
      <alignment vertical="top" wrapText="1"/>
    </xf>
    <xf numFmtId="0" fontId="6" fillId="0" borderId="3" xfId="3" applyNumberFormat="1" applyFont="1" applyFill="1" applyBorder="1" applyAlignment="1">
      <alignment vertical="top" wrapText="1"/>
    </xf>
    <xf numFmtId="49" fontId="10" fillId="0" borderId="3" xfId="0" applyNumberFormat="1" applyFont="1" applyFill="1" applyBorder="1" applyAlignment="1" applyProtection="1">
      <alignment horizontal="left" vertical="center" wrapText="1"/>
      <protection locked="0" hidden="1"/>
    </xf>
    <xf numFmtId="49" fontId="10" fillId="0" borderId="3" xfId="0" applyNumberFormat="1" applyFont="1" applyFill="1" applyBorder="1" applyAlignment="1" applyProtection="1">
      <alignment vertical="top" wrapText="1"/>
      <protection locked="0" hidden="1"/>
    </xf>
    <xf numFmtId="49" fontId="10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3" xfId="0" applyNumberFormat="1" applyFont="1" applyFill="1" applyBorder="1" applyAlignment="1" applyProtection="1">
      <alignment wrapText="1"/>
      <protection locked="0" hidden="1"/>
    </xf>
    <xf numFmtId="0" fontId="6" fillId="0" borderId="3" xfId="0" applyNumberFormat="1" applyFont="1" applyFill="1" applyBorder="1" applyAlignment="1">
      <alignment vertical="top" wrapText="1"/>
    </xf>
    <xf numFmtId="49" fontId="6" fillId="0" borderId="1" xfId="1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1" xfId="0" applyNumberFormat="1" applyFont="1" applyFill="1" applyBorder="1" applyAlignment="1" applyProtection="1">
      <alignment horizontal="center" wrapText="1"/>
      <protection locked="0" hidden="1"/>
    </xf>
    <xf numFmtId="165" fontId="12" fillId="0" borderId="4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165" fontId="12" fillId="0" borderId="5" xfId="0" applyNumberFormat="1" applyFont="1" applyFill="1" applyBorder="1" applyAlignment="1">
      <alignment horizontal="center" vertical="center"/>
    </xf>
    <xf numFmtId="165" fontId="12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wrapText="1"/>
    </xf>
  </cellXfs>
  <cellStyles count="4">
    <cellStyle name="6" xfId="3"/>
    <cellStyle name="7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tabSelected="1" topLeftCell="A10" workbookViewId="0">
      <selection activeCell="E3" sqref="E3"/>
    </sheetView>
  </sheetViews>
  <sheetFormatPr defaultRowHeight="15" x14ac:dyDescent="0.25"/>
  <cols>
    <col min="1" max="1" width="16.140625" style="1" customWidth="1"/>
    <col min="2" max="2" width="60.42578125" style="1" customWidth="1"/>
    <col min="3" max="4" width="15.42578125" style="1" customWidth="1"/>
    <col min="5" max="5" width="11.7109375" style="1" customWidth="1"/>
    <col min="6" max="7" width="15.42578125" style="1" customWidth="1"/>
    <col min="8" max="16384" width="9.140625" style="1"/>
  </cols>
  <sheetData>
    <row r="1" spans="1:7" ht="49.5" customHeight="1" x14ac:dyDescent="0.25">
      <c r="A1" s="26" t="s">
        <v>46</v>
      </c>
      <c r="B1" s="26"/>
      <c r="C1" s="26"/>
      <c r="D1" s="26"/>
      <c r="E1" s="26"/>
      <c r="F1" s="26"/>
      <c r="G1" s="26"/>
    </row>
    <row r="3" spans="1:7" ht="60" x14ac:dyDescent="0.25">
      <c r="A3" s="25" t="s">
        <v>0</v>
      </c>
      <c r="B3" s="25" t="s">
        <v>1</v>
      </c>
      <c r="C3" s="25" t="s">
        <v>47</v>
      </c>
      <c r="D3" s="25" t="s">
        <v>48</v>
      </c>
      <c r="E3" s="25" t="s">
        <v>2</v>
      </c>
      <c r="F3" s="25" t="s">
        <v>45</v>
      </c>
      <c r="G3" s="25" t="s">
        <v>49</v>
      </c>
    </row>
    <row r="4" spans="1:7" x14ac:dyDescent="0.25">
      <c r="A4" s="18" t="s">
        <v>6</v>
      </c>
      <c r="B4" s="11" t="s">
        <v>25</v>
      </c>
      <c r="C4" s="22">
        <v>7080</v>
      </c>
      <c r="D4" s="22">
        <v>841.8</v>
      </c>
      <c r="E4" s="2">
        <f>D4/C4*100</f>
        <v>11.889830508474576</v>
      </c>
      <c r="F4" s="24">
        <v>1255.3</v>
      </c>
      <c r="G4" s="2">
        <f>D4/F4*100</f>
        <v>67.059667011869678</v>
      </c>
    </row>
    <row r="5" spans="1:7" x14ac:dyDescent="0.25">
      <c r="A5" s="18" t="s">
        <v>7</v>
      </c>
      <c r="B5" s="12" t="s">
        <v>26</v>
      </c>
      <c r="C5" s="22">
        <v>262862.5</v>
      </c>
      <c r="D5" s="22">
        <v>52054.3</v>
      </c>
      <c r="E5" s="2">
        <f t="shared" ref="E5:E19" si="0">D5/C5*100</f>
        <v>19.80286271339579</v>
      </c>
      <c r="F5" s="24">
        <v>50719.799999999996</v>
      </c>
      <c r="G5" s="2">
        <f>D5/F5*100</f>
        <v>102.6311223624699</v>
      </c>
    </row>
    <row r="6" spans="1:7" x14ac:dyDescent="0.25">
      <c r="A6" s="20" t="s">
        <v>8</v>
      </c>
      <c r="B6" s="14" t="s">
        <v>27</v>
      </c>
      <c r="C6" s="22">
        <v>1500156.7</v>
      </c>
      <c r="D6" s="22">
        <v>229423.59999999998</v>
      </c>
      <c r="E6" s="2">
        <f t="shared" si="0"/>
        <v>15.293309025650453</v>
      </c>
      <c r="F6" s="24">
        <v>226272.89999999997</v>
      </c>
      <c r="G6" s="2">
        <f t="shared" ref="G6:G26" si="1">D6/F6*100</f>
        <v>101.39243364980959</v>
      </c>
    </row>
    <row r="7" spans="1:7" x14ac:dyDescent="0.25">
      <c r="A7" s="19" t="s">
        <v>9</v>
      </c>
      <c r="B7" s="13" t="s">
        <v>28</v>
      </c>
      <c r="C7" s="22">
        <v>65500.3</v>
      </c>
      <c r="D7" s="22">
        <v>9962.2000000000007</v>
      </c>
      <c r="E7" s="2">
        <f t="shared" si="0"/>
        <v>15.209395987499294</v>
      </c>
      <c r="F7" s="24">
        <v>11923.1</v>
      </c>
      <c r="G7" s="2">
        <f t="shared" si="1"/>
        <v>83.553773766889478</v>
      </c>
    </row>
    <row r="8" spans="1:7" x14ac:dyDescent="0.25">
      <c r="A8" s="19" t="s">
        <v>10</v>
      </c>
      <c r="B8" s="14" t="s">
        <v>29</v>
      </c>
      <c r="C8" s="22">
        <v>119470</v>
      </c>
      <c r="D8" s="22">
        <v>25063.3</v>
      </c>
      <c r="E8" s="2">
        <f t="shared" si="0"/>
        <v>20.978739432493512</v>
      </c>
      <c r="F8" s="24">
        <v>25428.2</v>
      </c>
      <c r="G8" s="2">
        <f t="shared" si="1"/>
        <v>98.564979039019661</v>
      </c>
    </row>
    <row r="9" spans="1:7" x14ac:dyDescent="0.25">
      <c r="A9" s="19" t="s">
        <v>11</v>
      </c>
      <c r="B9" s="14" t="s">
        <v>30</v>
      </c>
      <c r="C9" s="22">
        <v>3989.5</v>
      </c>
      <c r="D9" s="22">
        <v>166.3</v>
      </c>
      <c r="E9" s="2">
        <f t="shared" si="0"/>
        <v>4.1684421606717637</v>
      </c>
      <c r="F9" s="24">
        <v>77.7</v>
      </c>
      <c r="G9" s="2">
        <v>0</v>
      </c>
    </row>
    <row r="10" spans="1:7" x14ac:dyDescent="0.25">
      <c r="A10" s="18" t="s">
        <v>12</v>
      </c>
      <c r="B10" s="11" t="s">
        <v>31</v>
      </c>
      <c r="C10" s="22">
        <v>102551.2</v>
      </c>
      <c r="D10" s="22">
        <v>50625.7</v>
      </c>
      <c r="E10" s="2">
        <f t="shared" si="0"/>
        <v>49.366267776486275</v>
      </c>
      <c r="F10" s="24">
        <v>47464.5</v>
      </c>
      <c r="G10" s="2">
        <v>0</v>
      </c>
    </row>
    <row r="11" spans="1:7" ht="25.5" x14ac:dyDescent="0.25">
      <c r="A11" s="19" t="s">
        <v>13</v>
      </c>
      <c r="B11" s="15" t="s">
        <v>32</v>
      </c>
      <c r="C11" s="22">
        <v>77723.8</v>
      </c>
      <c r="D11" s="22">
        <v>13714</v>
      </c>
      <c r="E11" s="2">
        <f t="shared" si="0"/>
        <v>17.644531018812771</v>
      </c>
      <c r="F11" s="24">
        <v>10141.9</v>
      </c>
      <c r="G11" s="2">
        <f t="shared" si="1"/>
        <v>135.2212110156874</v>
      </c>
    </row>
    <row r="12" spans="1:7" x14ac:dyDescent="0.25">
      <c r="A12" s="19" t="s">
        <v>14</v>
      </c>
      <c r="B12" s="15" t="s">
        <v>33</v>
      </c>
      <c r="C12" s="22">
        <v>30125.599999999999</v>
      </c>
      <c r="D12" s="22">
        <v>7425.8</v>
      </c>
      <c r="E12" s="2">
        <f t="shared" si="0"/>
        <v>24.649467562471784</v>
      </c>
      <c r="F12" s="24">
        <v>13059.3</v>
      </c>
      <c r="G12" s="2">
        <v>0</v>
      </c>
    </row>
    <row r="13" spans="1:7" ht="26.25" x14ac:dyDescent="0.25">
      <c r="A13" s="19" t="s">
        <v>15</v>
      </c>
      <c r="B13" s="16" t="s">
        <v>34</v>
      </c>
      <c r="C13" s="22">
        <v>196061.40000000002</v>
      </c>
      <c r="D13" s="22">
        <v>147.5</v>
      </c>
      <c r="E13" s="2">
        <f t="shared" si="0"/>
        <v>7.5231534611096301E-2</v>
      </c>
      <c r="F13" s="24">
        <v>688.80000000000007</v>
      </c>
      <c r="G13" s="2">
        <f t="shared" si="1"/>
        <v>21.414053426248547</v>
      </c>
    </row>
    <row r="14" spans="1:7" x14ac:dyDescent="0.25">
      <c r="A14" s="19" t="s">
        <v>16</v>
      </c>
      <c r="B14" s="15" t="s">
        <v>35</v>
      </c>
      <c r="C14" s="22">
        <v>1600</v>
      </c>
      <c r="D14" s="22">
        <v>0</v>
      </c>
      <c r="E14" s="2">
        <f t="shared" si="0"/>
        <v>0</v>
      </c>
      <c r="F14" s="24">
        <v>0</v>
      </c>
      <c r="G14" s="2">
        <v>0</v>
      </c>
    </row>
    <row r="15" spans="1:7" ht="25.5" x14ac:dyDescent="0.25">
      <c r="A15" s="19" t="s">
        <v>17</v>
      </c>
      <c r="B15" s="13" t="s">
        <v>36</v>
      </c>
      <c r="C15" s="22">
        <v>417152.1</v>
      </c>
      <c r="D15" s="22">
        <v>85632.099999999991</v>
      </c>
      <c r="E15" s="2">
        <f t="shared" si="0"/>
        <v>20.527788305512544</v>
      </c>
      <c r="F15" s="24">
        <v>77813.799999999988</v>
      </c>
      <c r="G15" s="2">
        <f>D15/F15*100</f>
        <v>110.04744659687613</v>
      </c>
    </row>
    <row r="16" spans="1:7" ht="38.25" x14ac:dyDescent="0.25">
      <c r="A16" s="19" t="s">
        <v>18</v>
      </c>
      <c r="B16" s="14" t="s">
        <v>37</v>
      </c>
      <c r="C16" s="22">
        <v>17528</v>
      </c>
      <c r="D16" s="22">
        <v>3414.9000000000005</v>
      </c>
      <c r="E16" s="2">
        <f t="shared" si="0"/>
        <v>19.482542218165225</v>
      </c>
      <c r="F16" s="24">
        <v>2202.5</v>
      </c>
      <c r="G16" s="2">
        <f t="shared" si="1"/>
        <v>155.04653802497165</v>
      </c>
    </row>
    <row r="17" spans="1:17" ht="25.5" x14ac:dyDescent="0.25">
      <c r="A17" s="19" t="s">
        <v>19</v>
      </c>
      <c r="B17" s="15" t="s">
        <v>38</v>
      </c>
      <c r="C17" s="22">
        <v>194328</v>
      </c>
      <c r="D17" s="22">
        <v>38837.5</v>
      </c>
      <c r="E17" s="2">
        <f t="shared" si="0"/>
        <v>19.98553991190153</v>
      </c>
      <c r="F17" s="24">
        <v>29683.199999999997</v>
      </c>
      <c r="G17" s="2">
        <v>0</v>
      </c>
    </row>
    <row r="18" spans="1:17" x14ac:dyDescent="0.25">
      <c r="A18" s="19" t="s">
        <v>20</v>
      </c>
      <c r="B18" s="17" t="s">
        <v>39</v>
      </c>
      <c r="C18" s="22">
        <v>79313.8</v>
      </c>
      <c r="D18" s="22">
        <v>12989.6</v>
      </c>
      <c r="E18" s="2">
        <f>D18/C18*100</f>
        <v>16.377477815966451</v>
      </c>
      <c r="F18" s="24">
        <v>11949.800000000001</v>
      </c>
      <c r="G18" s="2">
        <f t="shared" si="1"/>
        <v>108.70140086026542</v>
      </c>
    </row>
    <row r="19" spans="1:17" x14ac:dyDescent="0.25">
      <c r="A19" s="19" t="s">
        <v>21</v>
      </c>
      <c r="B19" s="16" t="s">
        <v>40</v>
      </c>
      <c r="C19" s="22">
        <v>1988</v>
      </c>
      <c r="D19" s="22">
        <v>123.5</v>
      </c>
      <c r="E19" s="2">
        <f t="shared" si="0"/>
        <v>6.2122736418511062</v>
      </c>
      <c r="F19" s="24">
        <v>367.9</v>
      </c>
      <c r="G19" s="2">
        <v>0</v>
      </c>
    </row>
    <row r="20" spans="1:17" ht="25.5" x14ac:dyDescent="0.25">
      <c r="A20" s="19" t="s">
        <v>43</v>
      </c>
      <c r="B20" s="17" t="s">
        <v>41</v>
      </c>
      <c r="C20" s="22">
        <v>603814.5</v>
      </c>
      <c r="D20" s="22">
        <v>42112.505210000003</v>
      </c>
      <c r="E20" s="2">
        <f>D20/C20*100</f>
        <v>6.974411050082435</v>
      </c>
      <c r="F20" s="24">
        <v>39451</v>
      </c>
      <c r="G20" s="2">
        <f>D20/F20*100</f>
        <v>106.74635677169147</v>
      </c>
    </row>
    <row r="21" spans="1:17" ht="25.5" x14ac:dyDescent="0.25">
      <c r="A21" s="20" t="s">
        <v>44</v>
      </c>
      <c r="B21" s="15" t="s">
        <v>42</v>
      </c>
      <c r="C21" s="23">
        <v>120090.6</v>
      </c>
      <c r="D21" s="23">
        <v>8437.2999999999993</v>
      </c>
      <c r="E21" s="2">
        <f>D21/C21*100</f>
        <v>7.025778870286266</v>
      </c>
      <c r="F21" s="24">
        <v>0</v>
      </c>
      <c r="G21" s="2">
        <v>0</v>
      </c>
    </row>
    <row r="22" spans="1:17" x14ac:dyDescent="0.25">
      <c r="A22" s="3"/>
      <c r="B22" s="4" t="s">
        <v>3</v>
      </c>
      <c r="C22" s="5">
        <f>C4+C5+C6+C7+C8+C9+C10+C11+C12+C13+C14+C15+C16+C17+C18+C225+C19+C20+C21</f>
        <v>3801336</v>
      </c>
      <c r="D22" s="5">
        <f>D4+D5+D6+D7+D8+D9+D10+D11+D12+D13+D14+D15+D16+D17+D18+D19+D20+D21</f>
        <v>580971.90521</v>
      </c>
      <c r="E22" s="6">
        <f>D22/C22*100</f>
        <v>15.283361039645008</v>
      </c>
      <c r="F22" s="5">
        <f>F4+F5+F6+F7+F8+F9+F10+F11+F12+F13+F14+F15+F16+F17+F18+F19+F20+F21</f>
        <v>548499.69999999995</v>
      </c>
      <c r="G22" s="6">
        <f t="shared" si="1"/>
        <v>105.92018650329254</v>
      </c>
    </row>
    <row r="23" spans="1:17" x14ac:dyDescent="0.25">
      <c r="A23" s="7" t="s">
        <v>22</v>
      </c>
      <c r="B23" s="4" t="s">
        <v>24</v>
      </c>
      <c r="C23" s="22">
        <v>13530</v>
      </c>
      <c r="D23" s="22">
        <v>3800.5999999999995</v>
      </c>
      <c r="E23" s="2">
        <f>D23/C23*100</f>
        <v>28.090169992609017</v>
      </c>
      <c r="F23" s="24">
        <v>3262.5</v>
      </c>
      <c r="G23" s="2">
        <f t="shared" si="1"/>
        <v>116.49348659003829</v>
      </c>
    </row>
    <row r="24" spans="1:17" x14ac:dyDescent="0.25">
      <c r="A24" s="8" t="s">
        <v>5</v>
      </c>
      <c r="B24" s="4" t="s">
        <v>24</v>
      </c>
      <c r="C24" s="22">
        <v>34916.1</v>
      </c>
      <c r="D24" s="22">
        <v>13179.4</v>
      </c>
      <c r="E24" s="2">
        <f t="shared" ref="E24:E26" si="2">D24/C24*100</f>
        <v>37.745910912158003</v>
      </c>
      <c r="F24" s="24">
        <v>388.8</v>
      </c>
      <c r="G24" s="2">
        <v>0</v>
      </c>
    </row>
    <row r="25" spans="1:17" x14ac:dyDescent="0.25">
      <c r="A25" s="8"/>
      <c r="B25" s="4" t="s">
        <v>23</v>
      </c>
      <c r="C25" s="5">
        <f>C23+C24</f>
        <v>48446.1</v>
      </c>
      <c r="D25" s="5">
        <f>D23+D24</f>
        <v>16980</v>
      </c>
      <c r="E25" s="6">
        <f>D25/C25*100</f>
        <v>35.049260931220473</v>
      </c>
      <c r="F25" s="5">
        <f>F23+F24</f>
        <v>3651.3</v>
      </c>
      <c r="G25" s="6">
        <f t="shared" si="1"/>
        <v>465.0398488209679</v>
      </c>
    </row>
    <row r="26" spans="1:17" x14ac:dyDescent="0.25">
      <c r="A26" s="9"/>
      <c r="B26" s="4" t="s">
        <v>4</v>
      </c>
      <c r="C26" s="5">
        <f>C22+C25</f>
        <v>3849782.1</v>
      </c>
      <c r="D26" s="5">
        <f>D22+D25</f>
        <v>597951.90521</v>
      </c>
      <c r="E26" s="6">
        <f t="shared" si="2"/>
        <v>15.53209739351222</v>
      </c>
      <c r="F26" s="5">
        <f>F22+F25</f>
        <v>552151</v>
      </c>
      <c r="G26" s="6">
        <f t="shared" si="1"/>
        <v>108.29499633433608</v>
      </c>
    </row>
    <row r="27" spans="1:17" x14ac:dyDescent="0.25">
      <c r="Q27" s="21"/>
    </row>
    <row r="28" spans="1:17" x14ac:dyDescent="0.25">
      <c r="A28" s="10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HP Inc.</cp:lastModifiedBy>
  <cp:lastPrinted>2022-09-20T06:53:49Z</cp:lastPrinted>
  <dcterms:created xsi:type="dcterms:W3CDTF">2017-12-11T14:03:53Z</dcterms:created>
  <dcterms:modified xsi:type="dcterms:W3CDTF">2022-09-20T08:05:11Z</dcterms:modified>
</cp:coreProperties>
</file>