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2335C60-1EF3-4A1B-B8C3-F22D7C0ABAB3}" xr6:coauthVersionLast="47" xr6:coauthVersionMax="47" xr10:uidLastSave="{00000000-0000-0000-0000-000000000000}"/>
  <bookViews>
    <workbookView xWindow="-109" yWindow="-109" windowWidth="26301" windowHeight="14305" firstSheet="3" activeTab="7" xr2:uid="{00000000-000D-0000-FFFF-FFFF00000000}"/>
  </bookViews>
  <sheets>
    <sheet name="Паспорт" sheetId="1" r:id="rId1"/>
    <sheet name="Текстовая часть" sheetId="2" r:id="rId2"/>
    <sheet name="Целевые показатели" sheetId="3" r:id="rId3"/>
    <sheet name="Методика расчета" sheetId="4" r:id="rId4"/>
    <sheet name="Подпрограмма 1" sheetId="5" r:id="rId5"/>
    <sheet name="Подпрограмма 2" sheetId="6" r:id="rId6"/>
    <sheet name="Подпрограмма 3" sheetId="8" r:id="rId7"/>
    <sheet name="Приложение 1 к программе" sheetId="7" r:id="rId8"/>
  </sheets>
  <definedNames>
    <definedName name="_xlnm.Print_Area" localSheetId="3">'Методика расчета'!$A$1:$P$139</definedName>
    <definedName name="_xlnm.Print_Area" localSheetId="0">Паспорт!$A$1:$G$24</definedName>
    <definedName name="_xlnm.Print_Area" localSheetId="6">'Подпрограмма 3'!$A$1:$P$28</definedName>
    <definedName name="_xlnm.Print_Area" localSheetId="7">'Приложение 1 к программе'!$A$1:$R$39</definedName>
    <definedName name="_xlnm.Print_Area" localSheetId="1">'Текстовая часть'!$A$1:$A$21</definedName>
    <definedName name="_xlnm.Print_Area" localSheetId="2">'Целевые показатели'!$A$1:$Q$61</definedName>
  </definedNames>
  <calcPr calcId="191029"/>
</workbook>
</file>

<file path=xl/calcChain.xml><?xml version="1.0" encoding="utf-8"?>
<calcChain xmlns="http://schemas.openxmlformats.org/spreadsheetml/2006/main">
  <c r="F27" i="6" l="1"/>
  <c r="F28" i="6"/>
  <c r="M27" i="6" l="1"/>
  <c r="N27" i="6"/>
  <c r="O27" i="6"/>
  <c r="L27" i="6"/>
  <c r="F23" i="5" l="1"/>
  <c r="F25" i="5"/>
  <c r="E28" i="5"/>
  <c r="E15" i="6" l="1"/>
  <c r="E21" i="8" l="1"/>
  <c r="E20" i="8"/>
  <c r="E19" i="8"/>
  <c r="E18" i="8"/>
  <c r="O17" i="8"/>
  <c r="N17" i="8"/>
  <c r="M17" i="8"/>
  <c r="L17" i="8"/>
  <c r="F17" i="8"/>
  <c r="E16" i="8"/>
  <c r="E15" i="8"/>
  <c r="E14" i="8"/>
  <c r="E13" i="8"/>
  <c r="O12" i="8"/>
  <c r="N12" i="8"/>
  <c r="M12" i="8"/>
  <c r="L12" i="8"/>
  <c r="F12" i="8"/>
  <c r="O11" i="8"/>
  <c r="N11" i="8"/>
  <c r="M11" i="8"/>
  <c r="L11" i="8"/>
  <c r="F11" i="8"/>
  <c r="E11" i="8"/>
  <c r="O10" i="8"/>
  <c r="N10" i="8"/>
  <c r="E10" i="8" s="1"/>
  <c r="M10" i="8"/>
  <c r="L10" i="8"/>
  <c r="F10" i="8"/>
  <c r="O9" i="8"/>
  <c r="O7" i="8" s="1"/>
  <c r="N9" i="8"/>
  <c r="M9" i="8"/>
  <c r="L9" i="8"/>
  <c r="F9" i="8"/>
  <c r="E9" i="8"/>
  <c r="O8" i="8"/>
  <c r="N8" i="8"/>
  <c r="N7" i="8" s="1"/>
  <c r="M8" i="8"/>
  <c r="M7" i="8" s="1"/>
  <c r="L8" i="8"/>
  <c r="L7" i="8" s="1"/>
  <c r="F8" i="8"/>
  <c r="F7" i="8" s="1"/>
  <c r="E12" i="8" l="1"/>
  <c r="E8" i="8"/>
  <c r="E17" i="8"/>
  <c r="E7" i="8"/>
  <c r="E124" i="6"/>
  <c r="E123" i="6"/>
  <c r="E122" i="6"/>
  <c r="E121" i="6"/>
  <c r="O120" i="6"/>
  <c r="N120" i="6"/>
  <c r="M120" i="6"/>
  <c r="L120" i="6"/>
  <c r="F120" i="6"/>
  <c r="E120" i="6" s="1"/>
  <c r="E119" i="6"/>
  <c r="O118" i="6"/>
  <c r="N118" i="6"/>
  <c r="E118" i="6" s="1"/>
  <c r="M118" i="6"/>
  <c r="L118" i="6"/>
  <c r="F118" i="6"/>
  <c r="E117" i="6"/>
  <c r="O116" i="6"/>
  <c r="O115" i="6" s="1"/>
  <c r="N116" i="6"/>
  <c r="N115" i="6" s="1"/>
  <c r="M116" i="6"/>
  <c r="M115" i="6" s="1"/>
  <c r="L116" i="6"/>
  <c r="F116" i="6"/>
  <c r="L115" i="6"/>
  <c r="F115" i="6"/>
  <c r="E111" i="6"/>
  <c r="E110" i="6"/>
  <c r="E109" i="6"/>
  <c r="E108" i="6"/>
  <c r="O107" i="6"/>
  <c r="N107" i="6"/>
  <c r="M107" i="6"/>
  <c r="L107" i="6"/>
  <c r="F107" i="6"/>
  <c r="E107" i="6" s="1"/>
  <c r="E103" i="6"/>
  <c r="E102" i="6"/>
  <c r="E101" i="6"/>
  <c r="E100" i="6"/>
  <c r="O99" i="6"/>
  <c r="N99" i="6"/>
  <c r="M99" i="6"/>
  <c r="L99" i="6"/>
  <c r="F99" i="6"/>
  <c r="E95" i="6"/>
  <c r="E93" i="6"/>
  <c r="E92" i="6"/>
  <c r="E91" i="6"/>
  <c r="E90" i="6"/>
  <c r="O89" i="6"/>
  <c r="N89" i="6"/>
  <c r="M89" i="6"/>
  <c r="L89" i="6"/>
  <c r="F89" i="6"/>
  <c r="E89" i="6" s="1"/>
  <c r="E85" i="6"/>
  <c r="E84" i="6"/>
  <c r="E83" i="6"/>
  <c r="E82" i="6"/>
  <c r="O81" i="6"/>
  <c r="N81" i="6"/>
  <c r="M81" i="6"/>
  <c r="L81" i="6"/>
  <c r="F81" i="6"/>
  <c r="E81" i="6" s="1"/>
  <c r="E77" i="6"/>
  <c r="E76" i="6"/>
  <c r="E75" i="6"/>
  <c r="E74" i="6"/>
  <c r="O73" i="6"/>
  <c r="N73" i="6"/>
  <c r="M73" i="6"/>
  <c r="L73" i="6"/>
  <c r="F73" i="6"/>
  <c r="E73" i="6"/>
  <c r="E69" i="6"/>
  <c r="E68" i="6"/>
  <c r="E67" i="6"/>
  <c r="E66" i="6"/>
  <c r="O65" i="6"/>
  <c r="N65" i="6"/>
  <c r="M65" i="6"/>
  <c r="L65" i="6"/>
  <c r="F65" i="6"/>
  <c r="E61" i="6"/>
  <c r="E60" i="6"/>
  <c r="E59" i="6"/>
  <c r="E58" i="6"/>
  <c r="O57" i="6"/>
  <c r="N57" i="6"/>
  <c r="M57" i="6"/>
  <c r="L57" i="6"/>
  <c r="F57" i="6"/>
  <c r="E53" i="6"/>
  <c r="E52" i="6"/>
  <c r="E51" i="6"/>
  <c r="E50" i="6"/>
  <c r="O49" i="6"/>
  <c r="N49" i="6"/>
  <c r="M49" i="6"/>
  <c r="L49" i="6"/>
  <c r="F49" i="6"/>
  <c r="E45" i="6"/>
  <c r="E44" i="6"/>
  <c r="E43" i="6"/>
  <c r="E42" i="6"/>
  <c r="E41" i="6"/>
  <c r="O40" i="6"/>
  <c r="N40" i="6"/>
  <c r="M40" i="6"/>
  <c r="L40" i="6"/>
  <c r="F40" i="6"/>
  <c r="E40" i="6" s="1"/>
  <c r="E36" i="6"/>
  <c r="E34" i="6"/>
  <c r="E33" i="6"/>
  <c r="E32" i="6"/>
  <c r="E31" i="6"/>
  <c r="O30" i="6"/>
  <c r="N30" i="6"/>
  <c r="M30" i="6"/>
  <c r="L30" i="6"/>
  <c r="F30" i="6"/>
  <c r="E30" i="6" s="1"/>
  <c r="E29" i="6"/>
  <c r="O28" i="6"/>
  <c r="N28" i="6"/>
  <c r="M28" i="6"/>
  <c r="L28" i="6"/>
  <c r="E28" i="6"/>
  <c r="E26" i="6"/>
  <c r="O25" i="6"/>
  <c r="N25" i="6"/>
  <c r="M25" i="6"/>
  <c r="L25" i="6"/>
  <c r="F25" i="6"/>
  <c r="O24" i="6"/>
  <c r="O23" i="6" s="1"/>
  <c r="N24" i="6"/>
  <c r="N23" i="6" s="1"/>
  <c r="M24" i="6"/>
  <c r="L24" i="6"/>
  <c r="L23" i="6" s="1"/>
  <c r="F24" i="6"/>
  <c r="E24" i="6" s="1"/>
  <c r="M23" i="6"/>
  <c r="E19" i="6"/>
  <c r="E18" i="6"/>
  <c r="E17" i="6"/>
  <c r="E16" i="6"/>
  <c r="E9" i="6" s="1"/>
  <c r="E14" i="6"/>
  <c r="O13" i="6"/>
  <c r="N13" i="6"/>
  <c r="M13" i="6"/>
  <c r="L13" i="6"/>
  <c r="F13" i="6"/>
  <c r="E13" i="6"/>
  <c r="O12" i="6"/>
  <c r="N12" i="6"/>
  <c r="M12" i="6"/>
  <c r="F12" i="6"/>
  <c r="O11" i="6"/>
  <c r="N11" i="6"/>
  <c r="M11" i="6"/>
  <c r="L11" i="6"/>
  <c r="F11" i="6"/>
  <c r="E11" i="6" s="1"/>
  <c r="O10" i="6"/>
  <c r="N10" i="6"/>
  <c r="M10" i="6"/>
  <c r="L10" i="6"/>
  <c r="F10" i="6"/>
  <c r="O9" i="6"/>
  <c r="N9" i="6"/>
  <c r="M9" i="6"/>
  <c r="M6" i="6" s="1"/>
  <c r="L9" i="6"/>
  <c r="F9" i="6"/>
  <c r="O8" i="6"/>
  <c r="N8" i="6"/>
  <c r="M8" i="6"/>
  <c r="L8" i="6"/>
  <c r="L6" i="6" s="1"/>
  <c r="F8" i="6"/>
  <c r="E8" i="6" s="1"/>
  <c r="O7" i="6"/>
  <c r="N7" i="6"/>
  <c r="N6" i="6" s="1"/>
  <c r="M7" i="6"/>
  <c r="L7" i="6"/>
  <c r="F7" i="6"/>
  <c r="F6" i="6" s="1"/>
  <c r="E7" i="6"/>
  <c r="O6" i="6"/>
  <c r="E46" i="5"/>
  <c r="E45" i="5"/>
  <c r="E44" i="5"/>
  <c r="E43" i="5"/>
  <c r="O42" i="5"/>
  <c r="N42" i="5"/>
  <c r="M42" i="5"/>
  <c r="L42" i="5"/>
  <c r="F42" i="5"/>
  <c r="E42" i="5"/>
  <c r="E38" i="5"/>
  <c r="E37" i="5"/>
  <c r="E36" i="5"/>
  <c r="E35" i="5"/>
  <c r="O34" i="5"/>
  <c r="N34" i="5"/>
  <c r="M34" i="5"/>
  <c r="L34" i="5"/>
  <c r="F34" i="5"/>
  <c r="E34" i="5" s="1"/>
  <c r="E30" i="5"/>
  <c r="E27" i="5"/>
  <c r="E26" i="5"/>
  <c r="O25" i="5"/>
  <c r="N25" i="5"/>
  <c r="M25" i="5"/>
  <c r="L25" i="5"/>
  <c r="E25" i="5"/>
  <c r="E24" i="5"/>
  <c r="O23" i="5"/>
  <c r="N23" i="5"/>
  <c r="E23" i="5" s="1"/>
  <c r="M23" i="5"/>
  <c r="L23" i="5"/>
  <c r="E22" i="5"/>
  <c r="O21" i="5"/>
  <c r="O20" i="5" s="1"/>
  <c r="N21" i="5"/>
  <c r="M21" i="5"/>
  <c r="L21" i="5"/>
  <c r="F21" i="5"/>
  <c r="M20" i="5"/>
  <c r="L20" i="5"/>
  <c r="E16" i="5"/>
  <c r="E15" i="5"/>
  <c r="E14" i="5"/>
  <c r="E13" i="5"/>
  <c r="O12" i="5"/>
  <c r="N12" i="5"/>
  <c r="M12" i="5"/>
  <c r="L12" i="5"/>
  <c r="F12" i="5"/>
  <c r="E12" i="5" s="1"/>
  <c r="O11" i="5"/>
  <c r="O7" i="5" s="1"/>
  <c r="N11" i="5"/>
  <c r="M11" i="5"/>
  <c r="L11" i="5"/>
  <c r="F11" i="5"/>
  <c r="E11" i="5"/>
  <c r="O10" i="5"/>
  <c r="N10" i="5"/>
  <c r="M10" i="5"/>
  <c r="L10" i="5"/>
  <c r="F10" i="5"/>
  <c r="O9" i="5"/>
  <c r="N9" i="5"/>
  <c r="N7" i="5" s="1"/>
  <c r="M9" i="5"/>
  <c r="M7" i="5" s="1"/>
  <c r="L9" i="5"/>
  <c r="F9" i="5"/>
  <c r="E9" i="5"/>
  <c r="O8" i="5"/>
  <c r="N8" i="5"/>
  <c r="M8" i="5"/>
  <c r="L8" i="5"/>
  <c r="L7" i="5" s="1"/>
  <c r="F8" i="5"/>
  <c r="E8" i="5" s="1"/>
  <c r="G24" i="1"/>
  <c r="F24" i="1"/>
  <c r="E24" i="1"/>
  <c r="D24" i="1"/>
  <c r="C24" i="1"/>
  <c r="B23" i="1"/>
  <c r="B22" i="1"/>
  <c r="B21" i="1"/>
  <c r="B20" i="1"/>
  <c r="B19" i="1"/>
  <c r="B18" i="1"/>
  <c r="E6" i="6" l="1"/>
  <c r="F7" i="5"/>
  <c r="E7" i="5" s="1"/>
  <c r="N20" i="5"/>
  <c r="E10" i="5"/>
  <c r="E10" i="6"/>
  <c r="E21" i="5"/>
  <c r="E115" i="6"/>
  <c r="E12" i="6"/>
  <c r="E25" i="6"/>
  <c r="E49" i="6"/>
  <c r="E116" i="6"/>
  <c r="B24" i="1"/>
  <c r="E99" i="6"/>
  <c r="E65" i="6"/>
  <c r="F23" i="6"/>
  <c r="E23" i="6" s="1"/>
  <c r="F20" i="5"/>
  <c r="E20" i="5" s="1"/>
  <c r="E27" i="6"/>
  <c r="E57" i="6"/>
</calcChain>
</file>

<file path=xl/sharedStrings.xml><?xml version="1.0" encoding="utf-8"?>
<sst xmlns="http://schemas.openxmlformats.org/spreadsheetml/2006/main" count="499" uniqueCount="132">
  <si>
    <t>Координатор муниципальной программы</t>
  </si>
  <si>
    <t xml:space="preserve">Муниципальный заказчик муниципальной программы </t>
  </si>
  <si>
    <t>Отдел благоустройства МКУ «Управление строительства» городского округа Кашира</t>
  </si>
  <si>
    <t>Цели муниципальной программы</t>
  </si>
  <si>
    <t>Перечень подпрограмм</t>
  </si>
  <si>
    <t>Всего</t>
  </si>
  <si>
    <t>2023 год</t>
  </si>
  <si>
    <t>2024 год</t>
  </si>
  <si>
    <t>Средства федерального бюджета</t>
  </si>
  <si>
    <t>Средства бюджета Московской области</t>
  </si>
  <si>
    <t>Средства бюджета городского округа Кашира</t>
  </si>
  <si>
    <t>Внебюджетные средства</t>
  </si>
  <si>
    <t>Всего, в том числе по годам:</t>
  </si>
  <si>
    <t>Средства Дорожного фонда городского округа Кашира</t>
  </si>
  <si>
    <t>Средства Дорожного фонда Московской области</t>
  </si>
  <si>
    <t>Заместитель  Главы администрации  городского округа Кашира  С.В. Швага</t>
  </si>
  <si>
    <t>Подпрограмма I «Комфортная городская среда»</t>
  </si>
  <si>
    <t xml:space="preserve">Подпрограмма II «Создание условий для обеспечения комфортного проживания жителей, в том числе в многоквартирных домах Московской области»                </t>
  </si>
  <si>
    <t>Подпрограмма III «Обеспечивающая подпрограмма»</t>
  </si>
  <si>
    <t>Источники финансирования муниципальной подпрограммы, в том числе по годам реализации программы (тыс.руб.):</t>
  </si>
  <si>
    <t>2025 год</t>
  </si>
  <si>
    <t>2026 год</t>
  </si>
  <si>
    <t>2027 год</t>
  </si>
  <si>
    <t>Организация комплексного благоустройства территорий городского округа Кашира</t>
  </si>
  <si>
    <t>Повышение качества городской среды и обеспечение комфортной среды проживания  на территории городского округа Кашира</t>
  </si>
  <si>
    <t>Краткая характеристика подпрограмм</t>
  </si>
  <si>
    <t>Управление жилищно-коммунального хозяйства администрации городского округа Кашира</t>
  </si>
  <si>
    <t>1.Подпрограмма I «Комфортная городская среда» ориентирована на создание системного решения вопросов в сфере благоустройства, направленных на организацию комплексного благоустройства территорий городского округа Кашира</t>
  </si>
  <si>
    <t>2. Реализация  подпрограммы II «Создание условий для обеспечения комфортного проживания жителей, в том числе в многоквартирных домах Московской области» направлена на повышение уровня благоустройства городского округа Кашира, а именно, повышение уровня жизни населения путем повышения уровня освещенности улиц, проездов городского округа Кашира, благоустройства территории, обеспечения комфортной среды проживания населения в многоквартирных домах, содержания в нормативном состоянии территории.</t>
  </si>
  <si>
    <t>3.Подпрограмма III «Обеспечивающая подпрограмма» ориентированна на реазизацию полномочий органов местного самоуправления и обеспечение деятельности муниципальных органов, а именно учреждений в сфере жилищно-коммунального хозяйства и благоустройства.</t>
  </si>
  <si>
    <t>№ п/п</t>
  </si>
  <si>
    <t>1.1.</t>
  </si>
  <si>
    <t>2.1.</t>
  </si>
  <si>
    <t>2.2.</t>
  </si>
  <si>
    <t>2.3.</t>
  </si>
  <si>
    <t>2.5.</t>
  </si>
  <si>
    <t>2.6.</t>
  </si>
  <si>
    <t>2.7.</t>
  </si>
  <si>
    <t>2.8.</t>
  </si>
  <si>
    <t>2.9.</t>
  </si>
  <si>
    <t>2.10.</t>
  </si>
  <si>
    <t>2.11.</t>
  </si>
  <si>
    <t xml:space="preserve">ПОДПРОГРАММЫ I "КОМФОРТНАЯ ГОРОДСКАЯ СРЕДА"  </t>
  </si>
  <si>
    <t>Мероприятие подпрограммы</t>
  </si>
  <si>
    <t xml:space="preserve">Основное мероприятие F2. Формирование комфортной городской среды
                    </t>
  </si>
  <si>
    <t>Мероприятие F2.04. Благоустройство общественных территорий в малых городах и исторических поселениях победителях Всероссийского конкурса лучших проектов создания комфортной городской среды</t>
  </si>
  <si>
    <t>Реализованы с использованием средств бюджета Московской области проекты победителей Всероссийского конкурса лучших проектов создания комфортной городской среды в малых городах и исторических поселениях, ед.</t>
  </si>
  <si>
    <t>Основное мероприятие 01. Благоустройство общественных территорий муниципальных образований Московской области</t>
  </si>
  <si>
    <t xml:space="preserve">Мероприятие 01.03.
Обустройство и установка детских, игровых площадок на территории муниципальных образований 
</t>
  </si>
  <si>
    <t>Установлены детские, игровые площадки, ед.</t>
  </si>
  <si>
    <t xml:space="preserve">Мероприятие 01.04.
Устройство систем наружного освещения в рамках реализации проекта «Светлый город»
</t>
  </si>
  <si>
    <t xml:space="preserve">На территориях (включая территории, обеспечивающие влияние на увеличение в муниципальном образовании Московской области на конец текущего года доли общей протяженности освещенных частей улиц, проездов, набережных в общей протяженности улиц, проездов, набережных в границах городских и (или) сельских населенных пунктах)
реализованы мероприятия по проектированию, подготовке светотехнических расчетов, устройству систем наружного освещения, проведению измерений светотехнических характеристик систем управления наружным освещением с использованием средств субсидии, шт.
</t>
  </si>
  <si>
    <t xml:space="preserve"> Мероприятие 01.21.
Обустройство и установка детских, игровых площадок на территории муниципальных образований Московской области за счет средств местного бюджета
</t>
  </si>
  <si>
    <t xml:space="preserve">Установлены детские, игровые площадки за счет средств местного бюджета, ед.
</t>
  </si>
  <si>
    <t xml:space="preserve">Подготовлено асфальтобетонное покрытие под детские, игровые площадки, ед.
</t>
  </si>
  <si>
    <t>Сроки исполнения мероприятия</t>
  </si>
  <si>
    <t>2023-2027</t>
  </si>
  <si>
    <t>Источники финансирования</t>
  </si>
  <si>
    <t>Итого:</t>
  </si>
  <si>
    <t xml:space="preserve">Средства бюджета    Московской области        </t>
  </si>
  <si>
    <t>Внебюджетные источники</t>
  </si>
  <si>
    <t xml:space="preserve">Средства бюджета    Московской области      </t>
  </si>
  <si>
    <t>Всего,                   (тыс. руб.)</t>
  </si>
  <si>
    <t>Объём финансирования по годам (тыс.руб.)</t>
  </si>
  <si>
    <t>Итого 2023 году</t>
  </si>
  <si>
    <t>В том числе по кварталам:</t>
  </si>
  <si>
    <t>I</t>
  </si>
  <si>
    <t>II</t>
  </si>
  <si>
    <t>III</t>
  </si>
  <si>
    <t>IV</t>
  </si>
  <si>
    <t>Ответственный за выполнение мероприятия подпрограммы</t>
  </si>
  <si>
    <t>МКУ "Управление строительства", МБУ г.о. Кашира "Благоустройство",  Управление ЖКХ  администрации городского округа Кашира, МАУК "Городской парк", МБУК "Дом культуры Ожерелье", Отдел по культуре, спорту, туризму и работе с молодежью</t>
  </si>
  <si>
    <t>МКУ "Управление строительства"</t>
  </si>
  <si>
    <t>МКУ "Управление строительства", Управление ЖКХ администрации городского округа Кашира, Отдел по культуре, спорту, туризму и работе с молодежью</t>
  </si>
  <si>
    <t>Управление ЖКХ админимистрации г.о. Кашира</t>
  </si>
  <si>
    <t>ПОДПРОГРАММЫ  II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</si>
  <si>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 xml:space="preserve">Мероприятие F2.01.
Ремонт дворовых территорий
</t>
  </si>
  <si>
    <t>Количество благоустроенных дворовых территорий, ед.</t>
  </si>
  <si>
    <t xml:space="preserve">Основное мероприятие 01
Обеспечение комфортной среды проживания на территории муниципального образования Московской области  
</t>
  </si>
  <si>
    <t xml:space="preserve">Мероприятие 01.01.
Ямочный ремонт асфальтового покрытия дворовых территорий
</t>
  </si>
  <si>
    <t>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ремонта, кв.м</t>
  </si>
  <si>
    <t xml:space="preserve">Мероприятие 01.02.
Создание и ремонт пешеходных коммуникаций
</t>
  </si>
  <si>
    <t xml:space="preserve">Количество созданных и отремонтированных пешеходных коммуникаций, ед.
</t>
  </si>
  <si>
    <t xml:space="preserve">Мероприятие 01.03.
Создание административных комиссий, уполномоченных рассматривать дела об административных правонарушениях в сфере благоустройства
</t>
  </si>
  <si>
    <t>Администрация городского округа Кашира, Правовое управление администрации городского округа Кашира</t>
  </si>
  <si>
    <t xml:space="preserve">Количество созданных административных комиссий, ед.
</t>
  </si>
  <si>
    <t>МБУ г.о. Кашира "Благоустройство"</t>
  </si>
  <si>
    <t xml:space="preserve">Мероприятие 01.15.
Содержание дворовых территорий 
</t>
  </si>
  <si>
    <t xml:space="preserve">Площадь дворовых территорий, содержащихся за счет бюджетных средств, кв. м
</t>
  </si>
  <si>
    <t xml:space="preserve">Мероприятие 01.16. 
Содержание в чистоте территории городского округа (общественные пространства)
</t>
  </si>
  <si>
    <t xml:space="preserve">Площадь общественных пространств, содержащихся за счет бюджетных средств (за исключением парков культуры и отдыха), кв. м
</t>
  </si>
  <si>
    <t xml:space="preserve">Мероприятие 01.17.
Комплексное благоустройство дворовых территорий (установка новых и замена существующих элементов)
</t>
  </si>
  <si>
    <t xml:space="preserve">Количество благоустроенных дворовых территорий за счет средств муниципального образования Московской области, ед.
</t>
  </si>
  <si>
    <t xml:space="preserve">Мероприятие 01.18.
Содержание парков культуры и отдыха 
</t>
  </si>
  <si>
    <t>МАУК "Городской парк", МБУК "Дом культуры Ожерелье"</t>
  </si>
  <si>
    <t xml:space="preserve">Мероприятие 01.19. Содержание объектов дорожного хозяйства (внутриквартальные проезды)
</t>
  </si>
  <si>
    <t>МБУ гордского округа Кашира "Благоустройство"</t>
  </si>
  <si>
    <t>Администрация городского округа Кашира</t>
  </si>
  <si>
    <t xml:space="preserve">Площадь внутриквартальных проездов, содержащихся за счет бюджетных средств, кв. м
</t>
  </si>
  <si>
    <t xml:space="preserve">Мероприятие 01.20. 
Замена и модернизация детских игровых площадок
</t>
  </si>
  <si>
    <t xml:space="preserve">Замена детских игровых площадок, ед.
</t>
  </si>
  <si>
    <t xml:space="preserve">Мероприятие 01.21.
Содержание, ремонт и восстановление уличного освещения 
</t>
  </si>
  <si>
    <t>Управление ЖКХ  администрации городского округа Кашира</t>
  </si>
  <si>
    <t xml:space="preserve">Количество светильников, ед.
</t>
  </si>
  <si>
    <t xml:space="preserve">Основное мероприятие 03                                                                         Приведение в надлежащее состояние подъездов в многоквартирных домах  
</t>
  </si>
  <si>
    <t>3.1.</t>
  </si>
  <si>
    <t xml:space="preserve">Мероприятие 03.01. Ремонт подъездов в многоквартирных домах
</t>
  </si>
  <si>
    <t xml:space="preserve">Количество отремонтированных подъездов в многоквартирных домах ед.
</t>
  </si>
  <si>
    <t>Приложение</t>
  </si>
  <si>
    <t>постановлением администрации городского округа Кашира</t>
  </si>
  <si>
    <t>1. ПАСПОРТ
муниципальной программы  
«Формирование современной комфортной городской среды»</t>
  </si>
  <si>
    <t>УТВЕРЖДЕНА</t>
  </si>
  <si>
    <t>2. ОБЩАЯ ХАРАКТЕРИСТИКА СФЕРЫ РЕАЛИЗАЦИИ
МУНИЦИПАЛЬНОЙ ПРОГРАММЫ</t>
  </si>
  <si>
    <t>4. Методика расчета значений планируемых показателей/результатов реализации муниципальной программы (подпрограммы)</t>
  </si>
  <si>
    <t xml:space="preserve">5. ПЕРЕЧЕНЬ МЕРОПРИЯТИЙ </t>
  </si>
  <si>
    <t xml:space="preserve">6. ПЕРЕЧЕНЬ МЕРОПРИЯТИЙ </t>
  </si>
  <si>
    <t xml:space="preserve">Адресный перечень
объектов строительства (реконструкции)
муниципальной собственности городского округа Кашира Московской области, финансирование которых
предусмотрено мероприятием __________________
                                                     (номер)
</t>
  </si>
  <si>
    <t>Приложение №1</t>
  </si>
  <si>
    <t>к программе "Формирование современной комфортной городской среды"</t>
  </si>
  <si>
    <t xml:space="preserve">7. ПЕРЕЧЕНЬ МЕРОПРИЯТИЙ </t>
  </si>
  <si>
    <t xml:space="preserve">ПОДПРОГРАММЫ III "ОБЕСПЕЧИВАЮЩАЯ ПОДПРОГРАММА"  </t>
  </si>
  <si>
    <t xml:space="preserve">Основное мероприятие 01
Создание условий для реализации полномочий органов местного самоуправления
                    </t>
  </si>
  <si>
    <t>Итого по подпрограмме III</t>
  </si>
  <si>
    <t xml:space="preserve">Мероприятие 01.01.
Обеспечение деятельности муниципальных органов - учреждения в сфере жилищно-коммунального хозяйства и благоустройства
</t>
  </si>
  <si>
    <t>3. Целевые показатели муниципальной программы:</t>
  </si>
  <si>
    <r>
      <t xml:space="preserve">         </t>
    </r>
    <r>
      <rPr>
        <b/>
        <sz val="13.5"/>
        <color theme="1"/>
        <rFont val="Times New Roman"/>
        <family val="1"/>
        <charset val="204"/>
      </rPr>
      <t>Оценка эффективности проводится муниципальной программы проводится по следующим показателям:</t>
    </r>
    <r>
      <rPr>
        <sz val="13.5"/>
        <color theme="1"/>
        <rFont val="Times New Roman"/>
        <family val="1"/>
        <charset val="204"/>
      </rPr>
      <t xml:space="preserve">
         - Количество благоустроенных общественных территорий, единиц.
         - Количество установленных детских, игровых площадок, единиц.
         - 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поселениях,единиц, не менее единиц нарастающим итогом начиная с 2019 года.
         - Количество благоустроенных дворовых территорий, единиц.
         - 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ремонта, квадратный метр.
         - Количество созданных и отремонтированных пешеходных коммуникаций, единиц.
         - Количество приобретенной коммунальной техники, единиц.
         - Количество благоустроенных дворовых территорий за счет средств муниципального образования Московской области, единиц.
         - Количество созданных и отремонтированных пешеходных коммуникаций за счет средств муниципального образования Московской области, единиц.
         - Количество приобретенной коммунальной техники за счет средств муниципального образования Московской области, единиц.
         - Площадь дворовых территорий и общественных пространств, содержанных за счет бюджетных средств, квадратный метр.
         - Замена детских игровых площадок, единиц.
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</si>
  <si>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.5"/>
        <color theme="1"/>
        <rFont val="Times New Roman"/>
        <family val="1"/>
        <charset val="204"/>
      </rPr>
      <t xml:space="preserve">              Основным направлением в формировании современной городской среды является выработка мер и реализация приоритетных мероприятий, направленных на значительное повышение условий комфортности населения, проживающего на территории городского округа Кашира, создание привлекательной городской атмосферы для жителей, а так же  привлечение населения к принятию решений и созданию проектов по повышению благоустройства.</t>
    </r>
    <r>
      <rPr>
        <sz val="13.5"/>
        <color theme="1"/>
        <rFont val="Times New Roman"/>
        <family val="1"/>
        <charset val="204"/>
      </rPr>
      <t xml:space="preserve">
              При формировании адресного перечня в первоочередном порядке в него включаются территории, благоустройство которых будет иметь наибольший эффект с точки зрения создания удобств для жителей, повышения привлекательности города и развития предпринимательства. Выбор территорий осуществляется с учетом мнения жителей соответствующих территорий, которые вносят свои предложения и участвуют в обсуждении территорий, предлагаемых экспертами или органами местного самоуправления. 
              Выбор территорий осуществляется по следующим критериям, соответствие которым повышает их привлекательность как места для создания общественного пространства:
а) востребованность территории – наличие уже существующих пешеходных потоков и сервисов для жителей, существование постоянно действующих факторов, способствующих притоку посетителей на данную территорию (например, наличие памятников исторического и культурного наследия, объектов социальной и транспортной инфраструктуры). 
             Степень востребованности территории у населения может выявляться различными методами, в том числе путем подсчета посетителей с помощью счетчиков в контрольных точках, анализа больших массивов данных (данных сотовых операторов, геотегов и прочих), опроса общественного мнения, моделирования транспортных потоков, агрегирования косвенных показателей интенсивности перемещений.    
</t>
    </r>
  </si>
  <si>
    <t xml:space="preserve">портале «Добродел». Территории, занявшие первые места в голосовании жителей, обязательныдля занесения в план благоустройства и муниципальную программу. Проблемой в сфере благоустройства территорий городского округа Кашира является недостаточное количество комфортных, современных скверов, пространств, предназначенных для организации досуга. В местах общественного пользования отмечается недостаток малых архитектурных форм, освещения. 
             Основной проблемой парков культуры и отдыха в городском округе Кашира является слабая материально-техническая база (отсутствие аттракционов, недостаток обустроенных мест отдыха на территории  лесопарковой зоны, отсутствие системы видеонаблюдения и безопасности, благоустроенных стационарных туалетов). Результатом реализации муниципальной программы «Формирование современной комфортной городской среды» является развитие городского образа жизни, создание возможности саморазвития и качественного проведения свободного времени.  </t>
  </si>
  <si>
    <t xml:space="preserve">           Одним из главных приоритетов развития территорий городского округа Кашира является создание благоприятной для проживания населения и ведения экономической деятельности среды.
           Благоустройство территорий городского округа Кашира является важнейшей сферой деятельности жилищно-коммунального муниципального хозяйства. Именно в этой сфере создаются те условия для населения, которые обеспечивают высокий уро-вень жизни. Тем самым создаются условия для здоровой, удобной жизни как для отдельного человека по месту проживания, так и для всех жителей населенных пунктов.
          Уровень благоустройства определяет комфортность проживания граждан и является одной из проблем, требующих каждодневного внимания и эффективного решения, которое включает комплекс мероприятий по благоустройству дворовых территорий многоквартирных домов, благоустройству общественных территорий, устройству электросетевого хозяйства.
          Комфортность проживания в многоквартирных домах определяется уровнем благоустройства дворовых территорий, устройства газонов и цветников, озеленения, освещения территории двора, размещения малых архитектурных форм, организации детских и спортивно-игровых площадок, комплектации дворов элементами городской мебели, организации площадок для отдыха взрослых, устройства хозяйственно-бытовых площадок, площадок для стоянки принадлежащих жителям транспортных средств, обустройства мест сбора и временного хранения твердых коммунальных отходов, устройства систем наружного и архитектурно-художественного освещения, капитального ремонта многоквартирных домов и подъездов.
          Состояние и уровень благоустройства дворовых территорий многоквартирных домов в значительной степени определяют психологический климат в микрорайоне. Без благоустройства дворовых территорий благоустройство городского округа Кашира не может носить комплексный характер и эффективно влиять на повышение качества жизни населения.
</t>
  </si>
  <si>
    <t xml:space="preserve">               Функциональное назначение выбранных для благоустройства территорий может быть различным, например, транзитный маршрут, парк, улица с торговыми объектами.  При этом возможно изменение функционально- планировочной и объемно - пространственной структуры;
               б) значимость территории – ключевая роль выбираемых территорий с точки зрения достижения целей, поставленных стратегией развития муниципального образования;
               в) идентичность территории – возможность использовать свойственные только данному муниципальному образованию черты (например, специфическую планировку городского пространства наличие уникальных ландшафтных объектов).
               г) экономическая эффективность – возможность повышения налоговых поступлений в местный бюджет после благоустройства данной территории;
              д) дальнейшее содержание территорий – наличие лиц или организаций, способных поддерживать достигнутый уровень благоустройства;
              е) связанность с другими выбранными для благоустройства территориями.
              Для включения на будущий год в план благоустройства общественных территорий проводится рейтинговое голосование, в соответствии с Постановлением Губернатора Московской области от 09.02.2018 № 43-ПГ «О проведении голосования по общественным территориям в некоторых муниципальных образованиях Московской области». (портал «Добродел»).
             При формировании плана благоустройства, в том числе выбора адресного перечня территорий для благоустройства, учитываются итоги проведения ежегодного рейтингового голосования на
</t>
  </si>
  <si>
    <r>
      <t xml:space="preserve">            </t>
    </r>
    <r>
      <rPr>
        <b/>
        <sz val="13.5"/>
        <color theme="1"/>
        <rFont val="Times New Roman"/>
        <family val="1"/>
        <charset val="204"/>
      </rPr>
      <t xml:space="preserve">Реализация основных мероприятий муниципальной программы позволит обеспечить достижение значений целевых показателей программы.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Городской округ Кашира</t>
    </r>
    <r>
      <rPr>
        <b/>
        <sz val="13.5"/>
        <color theme="1"/>
        <rFont val="Times New Roman"/>
        <family val="1"/>
        <charset val="204"/>
      </rPr>
      <t xml:space="preserve"> </t>
    </r>
    <r>
      <rPr>
        <sz val="13.5"/>
        <color theme="1"/>
        <rFont val="Times New Roman"/>
        <family val="1"/>
        <charset val="204"/>
      </rPr>
      <t xml:space="preserve">Московской области является участником приоритетного проекта "Формирование комфортной городской среды" (далее - приоритетный Проект), нацеленного на создание условий для системного повышения качества и комфорта городской среды путем реализации комплекса первоочередных мер по благоустройству.
             Реализация указанного проекта предусматривает предоставление из федерального бюджета субсидии в целях софинансирования расходных обязательств Московской области, связанных с реализацией государственных программ Московской области и муниципальных программ, направленных на реализацию мероприятий по благоустройству общественных территорий муниципальных образований, в том числе территорий муниципальных образований соответствующего функционального назначения (площадей, набережных, улиц, пешеходных зон, скверов, парков, иных территорий) и дворовых территорий муниципальных образований.
             В рамках реализации указанного приоритетного Проекта выполняются следующие мероприятия, софинансируемые за счет средств федерального бюджета:
             а) в отношении общественных территорий муниципальных образований;
             б) в отношении дворовых территорий.
             Результатом реализации мероприятий приоритетного Проекта должно стать создание комфортной городской среды на территории муниципальных образований Московской области, которая стимулирует развитие городского образа жизни, создает возможности саморазвития и качественного проведения свободного времени. 
             Целью программы Проекта является повышение качества жизни населения на основе формирования комфортной городской среды.  </t>
    </r>
  </si>
  <si>
    <t>от 12.12.2022 г. №4147-па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</si>
</sst>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Border="1" applyAlignment="1">
      <alignment horizontal="center" vertical="center" wrapText="1"/>
    </xf>
    <xf numFmtId="16" fontId="7" fillId="0" borderId="20" xfId="0" applyNumberFormat="1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16</xdr:col>
          <xdr:colOff>215660</xdr:colOff>
          <xdr:row>38</xdr:row>
          <xdr:rowOff>43132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25879</xdr:colOff>
          <xdr:row>38</xdr:row>
          <xdr:rowOff>8626</xdr:rowOff>
        </xdr:from>
        <xdr:to>
          <xdr:col>16</xdr:col>
          <xdr:colOff>241540</xdr:colOff>
          <xdr:row>60</xdr:row>
          <xdr:rowOff>198408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16</xdr:col>
          <xdr:colOff>34506</xdr:colOff>
          <xdr:row>37</xdr:row>
          <xdr:rowOff>51758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15</xdr:col>
          <xdr:colOff>733245</xdr:colOff>
          <xdr:row>74</xdr:row>
          <xdr:rowOff>34507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15</xdr:col>
          <xdr:colOff>707366</xdr:colOff>
          <xdr:row>111</xdr:row>
          <xdr:rowOff>112143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15</xdr:col>
          <xdr:colOff>664234</xdr:colOff>
          <xdr:row>139</xdr:row>
          <xdr:rowOff>69012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86264</xdr:colOff>
          <xdr:row>15</xdr:row>
          <xdr:rowOff>17253</xdr:rowOff>
        </xdr:from>
        <xdr:to>
          <xdr:col>16</xdr:col>
          <xdr:colOff>336430</xdr:colOff>
          <xdr:row>38</xdr:row>
          <xdr:rowOff>25879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250166</xdr:colOff>
          <xdr:row>3</xdr:row>
          <xdr:rowOff>8626</xdr:rowOff>
        </xdr:from>
        <xdr:to>
          <xdr:col>15</xdr:col>
          <xdr:colOff>543464</xdr:colOff>
          <xdr:row>13</xdr:row>
          <xdr:rowOff>508958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7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7.docx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view="pageBreakPreview" topLeftCell="A10" zoomScale="90" zoomScaleNormal="100" zoomScaleSheetLayoutView="90" workbookViewId="0">
      <selection activeCell="A5" sqref="A5:G5"/>
    </sheetView>
  </sheetViews>
  <sheetFormatPr defaultRowHeight="14.3" x14ac:dyDescent="0.25"/>
  <cols>
    <col min="1" max="1" width="56.875" customWidth="1"/>
    <col min="2" max="7" width="19.25" customWidth="1"/>
    <col min="11" max="11" width="10.25" bestFit="1" customWidth="1"/>
    <col min="12" max="12" width="12.125" customWidth="1"/>
    <col min="13" max="13" width="12" customWidth="1"/>
    <col min="14" max="14" width="12.75" customWidth="1"/>
  </cols>
  <sheetData>
    <row r="1" spans="1:11" x14ac:dyDescent="0.25">
      <c r="F1" s="36" t="s">
        <v>108</v>
      </c>
      <c r="G1" s="36"/>
    </row>
    <row r="2" spans="1:11" x14ac:dyDescent="0.25">
      <c r="F2" s="36" t="s">
        <v>111</v>
      </c>
      <c r="G2" s="36"/>
    </row>
    <row r="3" spans="1:11" ht="28.55" customHeight="1" x14ac:dyDescent="0.25">
      <c r="F3" s="37" t="s">
        <v>109</v>
      </c>
      <c r="G3" s="37"/>
    </row>
    <row r="4" spans="1:11" x14ac:dyDescent="0.25">
      <c r="F4" s="38" t="s">
        <v>131</v>
      </c>
      <c r="G4" s="38"/>
    </row>
    <row r="5" spans="1:11" ht="59.95" customHeight="1" x14ac:dyDescent="0.35">
      <c r="A5" s="39" t="s">
        <v>110</v>
      </c>
      <c r="B5" s="40"/>
      <c r="C5" s="40"/>
      <c r="D5" s="40"/>
      <c r="E5" s="40"/>
      <c r="F5" s="40"/>
      <c r="G5" s="40"/>
    </row>
    <row r="6" spans="1:11" ht="22.6" customHeight="1" x14ac:dyDescent="0.25">
      <c r="A6" s="1" t="s">
        <v>0</v>
      </c>
      <c r="B6" s="35" t="s">
        <v>15</v>
      </c>
      <c r="C6" s="35"/>
      <c r="D6" s="35"/>
      <c r="E6" s="35"/>
      <c r="F6" s="35"/>
      <c r="G6" s="35"/>
    </row>
    <row r="7" spans="1:11" ht="25.5" customHeight="1" x14ac:dyDescent="0.25">
      <c r="A7" s="1" t="s">
        <v>1</v>
      </c>
      <c r="B7" s="35" t="s">
        <v>2</v>
      </c>
      <c r="C7" s="35"/>
      <c r="D7" s="35"/>
      <c r="E7" s="35"/>
      <c r="F7" s="35"/>
      <c r="G7" s="35"/>
    </row>
    <row r="8" spans="1:11" ht="19.55" customHeight="1" x14ac:dyDescent="0.25">
      <c r="A8" s="41" t="s">
        <v>3</v>
      </c>
      <c r="B8" s="35" t="s">
        <v>24</v>
      </c>
      <c r="C8" s="35"/>
      <c r="D8" s="35"/>
      <c r="E8" s="35"/>
      <c r="F8" s="35"/>
      <c r="G8" s="35"/>
    </row>
    <row r="9" spans="1:11" ht="19.55" customHeight="1" x14ac:dyDescent="0.25">
      <c r="A9" s="43"/>
      <c r="B9" s="44" t="s">
        <v>23</v>
      </c>
      <c r="C9" s="45"/>
      <c r="D9" s="45"/>
      <c r="E9" s="45"/>
      <c r="F9" s="45"/>
      <c r="G9" s="46"/>
    </row>
    <row r="10" spans="1:11" ht="17.350000000000001" customHeight="1" x14ac:dyDescent="0.25">
      <c r="A10" s="1" t="s">
        <v>4</v>
      </c>
      <c r="B10" s="35"/>
      <c r="C10" s="35"/>
      <c r="D10" s="35"/>
      <c r="E10" s="35"/>
      <c r="F10" s="35"/>
      <c r="G10" s="35"/>
      <c r="K10" s="4"/>
    </row>
    <row r="11" spans="1:11" ht="20.25" customHeight="1" x14ac:dyDescent="0.25">
      <c r="A11" s="1" t="s">
        <v>16</v>
      </c>
      <c r="B11" s="35" t="s">
        <v>2</v>
      </c>
      <c r="C11" s="35"/>
      <c r="D11" s="35"/>
      <c r="E11" s="35"/>
      <c r="F11" s="35"/>
      <c r="G11" s="35"/>
      <c r="K11" s="4"/>
    </row>
    <row r="12" spans="1:11" ht="39.1" customHeight="1" x14ac:dyDescent="0.25">
      <c r="A12" s="1" t="s">
        <v>17</v>
      </c>
      <c r="B12" s="35" t="s">
        <v>26</v>
      </c>
      <c r="C12" s="35"/>
      <c r="D12" s="35"/>
      <c r="E12" s="35"/>
      <c r="F12" s="35"/>
      <c r="G12" s="35"/>
      <c r="K12" s="4"/>
    </row>
    <row r="13" spans="1:11" ht="20.25" customHeight="1" x14ac:dyDescent="0.25">
      <c r="A13" s="1" t="s">
        <v>18</v>
      </c>
      <c r="B13" s="35" t="s">
        <v>2</v>
      </c>
      <c r="C13" s="35"/>
      <c r="D13" s="35"/>
      <c r="E13" s="35"/>
      <c r="F13" s="35"/>
      <c r="G13" s="35"/>
      <c r="K13" s="4"/>
    </row>
    <row r="14" spans="1:11" ht="29.25" customHeight="1" x14ac:dyDescent="0.25">
      <c r="A14" s="41" t="s">
        <v>25</v>
      </c>
      <c r="B14" s="35" t="s">
        <v>27</v>
      </c>
      <c r="C14" s="35"/>
      <c r="D14" s="35"/>
      <c r="E14" s="35"/>
      <c r="F14" s="35"/>
      <c r="G14" s="35"/>
      <c r="K14" s="4"/>
    </row>
    <row r="15" spans="1:11" ht="49.6" customHeight="1" x14ac:dyDescent="0.25">
      <c r="A15" s="42"/>
      <c r="B15" s="35" t="s">
        <v>28</v>
      </c>
      <c r="C15" s="35"/>
      <c r="D15" s="35"/>
      <c r="E15" s="35"/>
      <c r="F15" s="35"/>
      <c r="G15" s="35"/>
      <c r="K15" s="4"/>
    </row>
    <row r="16" spans="1:11" ht="29.25" customHeight="1" x14ac:dyDescent="0.25">
      <c r="A16" s="43"/>
      <c r="B16" s="35" t="s">
        <v>29</v>
      </c>
      <c r="C16" s="35"/>
      <c r="D16" s="35"/>
      <c r="E16" s="35"/>
      <c r="F16" s="35"/>
      <c r="G16" s="35"/>
      <c r="K16" s="4"/>
    </row>
    <row r="17" spans="1:14" ht="28.55" customHeight="1" x14ac:dyDescent="0.25">
      <c r="A17" s="5" t="s">
        <v>19</v>
      </c>
      <c r="B17" s="2" t="s">
        <v>5</v>
      </c>
      <c r="C17" s="2" t="s">
        <v>6</v>
      </c>
      <c r="D17" s="2" t="s">
        <v>7</v>
      </c>
      <c r="E17" s="2" t="s">
        <v>20</v>
      </c>
      <c r="F17" s="2" t="s">
        <v>21</v>
      </c>
      <c r="G17" s="2" t="s">
        <v>22</v>
      </c>
    </row>
    <row r="18" spans="1:14" ht="28.55" customHeight="1" x14ac:dyDescent="0.25">
      <c r="A18" s="1" t="s">
        <v>9</v>
      </c>
      <c r="B18" s="3">
        <f t="shared" ref="B18:B23" si="0">C18+D18+E18+F18+G18</f>
        <v>101338.13</v>
      </c>
      <c r="C18" s="3">
        <v>97139.13</v>
      </c>
      <c r="D18" s="3">
        <v>2137.4</v>
      </c>
      <c r="E18" s="3">
        <v>2061.6</v>
      </c>
      <c r="F18" s="3">
        <v>0</v>
      </c>
      <c r="G18" s="3">
        <v>0</v>
      </c>
    </row>
    <row r="19" spans="1:14" ht="28.55" customHeight="1" x14ac:dyDescent="0.25">
      <c r="A19" s="1" t="s">
        <v>13</v>
      </c>
      <c r="B19" s="3">
        <f t="shared" si="0"/>
        <v>34454.35</v>
      </c>
      <c r="C19" s="3">
        <v>15254.35</v>
      </c>
      <c r="D19" s="3">
        <v>4800</v>
      </c>
      <c r="E19" s="3">
        <v>4800</v>
      </c>
      <c r="F19" s="3">
        <v>4800</v>
      </c>
      <c r="G19" s="3">
        <v>4800</v>
      </c>
    </row>
    <row r="20" spans="1:14" ht="28.55" customHeight="1" x14ac:dyDescent="0.25">
      <c r="A20" s="1" t="s">
        <v>14</v>
      </c>
      <c r="B20" s="3">
        <f>SUM(C20:G20)</f>
        <v>39328.199999999997</v>
      </c>
      <c r="C20" s="3">
        <v>39328.199999999997</v>
      </c>
      <c r="D20" s="3">
        <v>0</v>
      </c>
      <c r="E20" s="3">
        <v>0</v>
      </c>
      <c r="F20" s="3">
        <v>0</v>
      </c>
      <c r="G20" s="3">
        <v>0</v>
      </c>
    </row>
    <row r="21" spans="1:14" ht="28.55" customHeight="1" x14ac:dyDescent="0.25">
      <c r="A21" s="1" t="s">
        <v>8</v>
      </c>
      <c r="B21" s="3">
        <f t="shared" si="0"/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14" ht="28.55" customHeight="1" x14ac:dyDescent="0.25">
      <c r="A22" s="1" t="s">
        <v>10</v>
      </c>
      <c r="B22" s="3">
        <f t="shared" si="0"/>
        <v>1397050.3399999999</v>
      </c>
      <c r="C22" s="3">
        <v>429403.54</v>
      </c>
      <c r="D22" s="3">
        <v>243393.1</v>
      </c>
      <c r="E22" s="3">
        <v>241417.9</v>
      </c>
      <c r="F22" s="3">
        <v>241417.9</v>
      </c>
      <c r="G22" s="3">
        <v>241417.9</v>
      </c>
      <c r="L22" s="4"/>
      <c r="M22" s="4"/>
      <c r="N22" s="4"/>
    </row>
    <row r="23" spans="1:14" ht="28.55" customHeight="1" x14ac:dyDescent="0.25">
      <c r="A23" s="1" t="s">
        <v>11</v>
      </c>
      <c r="B23" s="3">
        <f t="shared" si="0"/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14" ht="28.55" customHeight="1" x14ac:dyDescent="0.25">
      <c r="A24" s="1" t="s">
        <v>12</v>
      </c>
      <c r="B24" s="3">
        <f>B23+B22+B21+B20+B19+B18</f>
        <v>1572171.02</v>
      </c>
      <c r="C24" s="3">
        <f>C23+C22+C21+C19+C18+C20</f>
        <v>581125.22</v>
      </c>
      <c r="D24" s="3">
        <f>D23+D22+D21+D19+D18+D20</f>
        <v>250330.5</v>
      </c>
      <c r="E24" s="3">
        <f>E23+E22+E21+E19+E18+E20</f>
        <v>248279.5</v>
      </c>
      <c r="F24" s="3">
        <f>F23+F22+F21+F19+F18+F20</f>
        <v>246217.9</v>
      </c>
      <c r="G24" s="3">
        <f>G23+G22+G21+G19+G18+G20</f>
        <v>246217.9</v>
      </c>
    </row>
  </sheetData>
  <mergeCells count="18">
    <mergeCell ref="A14:A16"/>
    <mergeCell ref="A8:A9"/>
    <mergeCell ref="B14:G14"/>
    <mergeCell ref="B15:G15"/>
    <mergeCell ref="B16:G16"/>
    <mergeCell ref="B10:G10"/>
    <mergeCell ref="B11:G11"/>
    <mergeCell ref="B12:G12"/>
    <mergeCell ref="B13:G13"/>
    <mergeCell ref="B8:G8"/>
    <mergeCell ref="B9:G9"/>
    <mergeCell ref="B6:G6"/>
    <mergeCell ref="B7:G7"/>
    <mergeCell ref="F1:G1"/>
    <mergeCell ref="F2:G2"/>
    <mergeCell ref="F3:G3"/>
    <mergeCell ref="F4:G4"/>
    <mergeCell ref="A5:G5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6"/>
  <sheetViews>
    <sheetView view="pageBreakPreview" topLeftCell="A3" zoomScale="70" zoomScaleNormal="60" zoomScaleSheetLayoutView="70" workbookViewId="0">
      <selection activeCell="A3" sqref="A3"/>
    </sheetView>
  </sheetViews>
  <sheetFormatPr defaultRowHeight="14.3" x14ac:dyDescent="0.25"/>
  <cols>
    <col min="1" max="1" width="163.25" customWidth="1"/>
  </cols>
  <sheetData>
    <row r="1" spans="1:1" ht="129.75" customHeight="1" x14ac:dyDescent="0.25">
      <c r="A1" s="32" t="s">
        <v>112</v>
      </c>
    </row>
    <row r="2" spans="1:1" ht="401.45" customHeight="1" x14ac:dyDescent="0.25">
      <c r="A2" s="33" t="s">
        <v>128</v>
      </c>
    </row>
    <row r="3" spans="1:1" ht="389.25" customHeight="1" x14ac:dyDescent="0.25">
      <c r="A3" s="34" t="s">
        <v>125</v>
      </c>
    </row>
    <row r="4" spans="1:1" ht="27" customHeight="1" x14ac:dyDescent="0.25">
      <c r="A4" s="34"/>
    </row>
    <row r="5" spans="1:1" ht="401.95" customHeight="1" x14ac:dyDescent="0.25">
      <c r="A5" s="33" t="s">
        <v>130</v>
      </c>
    </row>
    <row r="6" spans="1:1" ht="394.5" customHeight="1" x14ac:dyDescent="0.25">
      <c r="A6" s="33" t="s">
        <v>126</v>
      </c>
    </row>
    <row r="7" spans="1:1" ht="333.55" customHeight="1" x14ac:dyDescent="0.25">
      <c r="A7" s="33" t="s">
        <v>129</v>
      </c>
    </row>
    <row r="8" spans="1:1" ht="245.25" customHeight="1" x14ac:dyDescent="0.25">
      <c r="A8" s="33" t="s">
        <v>127</v>
      </c>
    </row>
    <row r="9" spans="1:1" ht="14.95" customHeight="1" x14ac:dyDescent="0.25">
      <c r="A9" s="7"/>
    </row>
    <row r="10" spans="1:1" ht="14.95" customHeight="1" x14ac:dyDescent="0.25">
      <c r="A10" s="7"/>
    </row>
    <row r="11" spans="1:1" ht="14.95" customHeight="1" x14ac:dyDescent="0.25">
      <c r="A11" s="7"/>
    </row>
    <row r="12" spans="1:1" ht="14.95" customHeight="1" x14ac:dyDescent="0.25">
      <c r="A12" s="7"/>
    </row>
    <row r="13" spans="1:1" ht="14.95" customHeight="1" x14ac:dyDescent="0.25">
      <c r="A13" s="7"/>
    </row>
    <row r="14" spans="1:1" ht="14.95" customHeight="1" x14ac:dyDescent="0.25">
      <c r="A14" s="7"/>
    </row>
    <row r="15" spans="1:1" ht="14.95" customHeight="1" x14ac:dyDescent="0.25">
      <c r="A15" s="7"/>
    </row>
    <row r="16" spans="1:1" ht="14.95" customHeight="1" x14ac:dyDescent="0.25">
      <c r="A16" s="7"/>
    </row>
    <row r="17" spans="1:1" ht="14.95" customHeight="1" x14ac:dyDescent="0.25">
      <c r="A17" s="7"/>
    </row>
    <row r="18" spans="1:1" ht="14.95" customHeight="1" x14ac:dyDescent="0.25">
      <c r="A18" s="7"/>
    </row>
    <row r="19" spans="1:1" ht="14.95" customHeight="1" x14ac:dyDescent="0.25">
      <c r="A19" s="7"/>
    </row>
    <row r="20" spans="1:1" ht="14.95" customHeight="1" x14ac:dyDescent="0.25">
      <c r="A20" s="7"/>
    </row>
    <row r="21" spans="1:1" ht="10.55" customHeight="1" x14ac:dyDescent="0.25">
      <c r="A21" s="7"/>
    </row>
    <row r="22" spans="1:1" ht="19.55" customHeight="1" x14ac:dyDescent="0.25">
      <c r="A22" s="7"/>
    </row>
    <row r="23" spans="1:1" ht="14.95" customHeight="1" x14ac:dyDescent="0.25">
      <c r="A23" s="7"/>
    </row>
    <row r="24" spans="1:1" ht="20.25" customHeight="1" x14ac:dyDescent="0.25">
      <c r="A24" s="7"/>
    </row>
    <row r="25" spans="1:1" ht="14.95" customHeight="1" x14ac:dyDescent="0.25">
      <c r="A25" s="7"/>
    </row>
    <row r="26" spans="1:1" ht="14.95" customHeight="1" x14ac:dyDescent="0.25">
      <c r="A26" s="7"/>
    </row>
    <row r="27" spans="1:1" ht="14.95" customHeight="1" x14ac:dyDescent="0.25">
      <c r="A27" s="7"/>
    </row>
    <row r="28" spans="1:1" ht="14.95" customHeight="1" x14ac:dyDescent="0.25">
      <c r="A28" s="7"/>
    </row>
    <row r="29" spans="1:1" ht="14.95" customHeight="1" x14ac:dyDescent="0.25">
      <c r="A29" s="7"/>
    </row>
    <row r="30" spans="1:1" ht="14.95" customHeight="1" x14ac:dyDescent="0.25">
      <c r="A30" s="7"/>
    </row>
    <row r="31" spans="1:1" ht="14.95" customHeight="1" x14ac:dyDescent="0.25">
      <c r="A31" s="7"/>
    </row>
    <row r="32" spans="1:1" ht="14.95" customHeight="1" x14ac:dyDescent="0.25">
      <c r="A32" s="7"/>
    </row>
    <row r="33" spans="1:1" ht="14.95" customHeight="1" x14ac:dyDescent="0.25">
      <c r="A33" s="7"/>
    </row>
    <row r="34" spans="1:1" ht="14.95" customHeight="1" x14ac:dyDescent="0.25">
      <c r="A34" s="7"/>
    </row>
    <row r="35" spans="1:1" ht="14.95" customHeight="1" x14ac:dyDescent="0.25">
      <c r="A35" s="7"/>
    </row>
    <row r="36" spans="1:1" ht="14.95" customHeight="1" x14ac:dyDescent="0.25">
      <c r="A36" s="7"/>
    </row>
    <row r="37" spans="1:1" ht="14.95" customHeight="1" x14ac:dyDescent="0.25">
      <c r="A37" s="7"/>
    </row>
    <row r="38" spans="1:1" ht="14.95" customHeight="1" x14ac:dyDescent="0.25">
      <c r="A38" s="7"/>
    </row>
    <row r="39" spans="1:1" ht="14.95" customHeight="1" x14ac:dyDescent="0.25">
      <c r="A39" s="7"/>
    </row>
    <row r="40" spans="1:1" ht="14.95" customHeight="1" x14ac:dyDescent="0.25">
      <c r="A40" s="7"/>
    </row>
    <row r="41" spans="1:1" ht="14.95" customHeight="1" x14ac:dyDescent="0.25">
      <c r="A41" s="7"/>
    </row>
    <row r="42" spans="1:1" ht="14.95" customHeight="1" x14ac:dyDescent="0.25">
      <c r="A42" s="7"/>
    </row>
    <row r="43" spans="1:1" ht="14.95" customHeight="1" x14ac:dyDescent="0.25">
      <c r="A43" s="7"/>
    </row>
    <row r="44" spans="1:1" ht="14.95" customHeight="1" x14ac:dyDescent="0.25">
      <c r="A44" s="7"/>
    </row>
    <row r="45" spans="1:1" ht="14.95" customHeight="1" x14ac:dyDescent="0.25">
      <c r="A45" s="7"/>
    </row>
    <row r="46" spans="1:1" ht="14.95" customHeight="1" x14ac:dyDescent="0.25">
      <c r="A46" s="7"/>
    </row>
    <row r="47" spans="1:1" ht="14.95" customHeight="1" x14ac:dyDescent="0.25">
      <c r="A47" s="7"/>
    </row>
    <row r="48" spans="1:1" ht="14.95" customHeight="1" x14ac:dyDescent="0.25">
      <c r="A48" s="7"/>
    </row>
    <row r="49" spans="1:1" ht="14.95" customHeight="1" x14ac:dyDescent="0.25">
      <c r="A49" s="7"/>
    </row>
    <row r="50" spans="1:1" ht="14.95" customHeight="1" x14ac:dyDescent="0.25">
      <c r="A50" s="7"/>
    </row>
    <row r="51" spans="1:1" ht="14.95" customHeight="1" x14ac:dyDescent="0.25">
      <c r="A51" s="7"/>
    </row>
    <row r="52" spans="1:1" ht="14.95" customHeight="1" x14ac:dyDescent="0.25">
      <c r="A52" s="7"/>
    </row>
    <row r="53" spans="1:1" ht="14.95" customHeight="1" x14ac:dyDescent="0.25">
      <c r="A53" s="7"/>
    </row>
    <row r="54" spans="1:1" ht="14.95" customHeight="1" x14ac:dyDescent="0.25">
      <c r="A54" s="7"/>
    </row>
    <row r="55" spans="1:1" ht="14.95" customHeight="1" x14ac:dyDescent="0.25">
      <c r="A55" s="7"/>
    </row>
    <row r="56" spans="1:1" ht="14.95" customHeight="1" x14ac:dyDescent="0.25">
      <c r="A56" s="7"/>
    </row>
    <row r="57" spans="1:1" ht="14.95" customHeight="1" x14ac:dyDescent="0.25">
      <c r="A57" s="7"/>
    </row>
    <row r="58" spans="1:1" ht="14.95" customHeight="1" x14ac:dyDescent="0.25">
      <c r="A58" s="7"/>
    </row>
    <row r="59" spans="1:1" ht="14.95" customHeight="1" x14ac:dyDescent="0.25">
      <c r="A59" s="7"/>
    </row>
    <row r="60" spans="1:1" ht="14.95" customHeight="1" x14ac:dyDescent="0.25">
      <c r="A60" s="7"/>
    </row>
    <row r="61" spans="1:1" ht="14.95" customHeight="1" x14ac:dyDescent="0.25">
      <c r="A61" s="7"/>
    </row>
    <row r="62" spans="1:1" ht="14.95" customHeight="1" x14ac:dyDescent="0.25">
      <c r="A62" s="7"/>
    </row>
    <row r="63" spans="1:1" ht="14.95" customHeight="1" x14ac:dyDescent="0.25">
      <c r="A63" s="7"/>
    </row>
    <row r="64" spans="1:1" ht="14.95" customHeight="1" x14ac:dyDescent="0.25">
      <c r="A64" s="7"/>
    </row>
    <row r="65" spans="1:1" ht="14.95" customHeight="1" x14ac:dyDescent="0.25">
      <c r="A65" s="7"/>
    </row>
    <row r="66" spans="1:1" ht="14.95" customHeight="1" x14ac:dyDescent="0.25">
      <c r="A66" s="7"/>
    </row>
    <row r="67" spans="1:1" ht="14.95" customHeight="1" x14ac:dyDescent="0.25">
      <c r="A67" s="7"/>
    </row>
    <row r="68" spans="1:1" ht="14.95" customHeight="1" x14ac:dyDescent="0.25">
      <c r="A68" s="7"/>
    </row>
    <row r="69" spans="1:1" ht="14.95" customHeight="1" x14ac:dyDescent="0.25">
      <c r="A69" s="7"/>
    </row>
    <row r="70" spans="1:1" ht="14.95" customHeight="1" x14ac:dyDescent="0.25">
      <c r="A70" s="7"/>
    </row>
    <row r="71" spans="1:1" ht="14.95" customHeight="1" x14ac:dyDescent="0.25">
      <c r="A71" s="7"/>
    </row>
    <row r="72" spans="1:1" ht="14.95" customHeight="1" x14ac:dyDescent="0.25">
      <c r="A72" s="7"/>
    </row>
    <row r="73" spans="1:1" ht="14.95" customHeight="1" x14ac:dyDescent="0.25">
      <c r="A73" s="7"/>
    </row>
    <row r="74" spans="1:1" ht="14.95" customHeight="1" x14ac:dyDescent="0.25">
      <c r="A74" s="7"/>
    </row>
    <row r="75" spans="1:1" ht="14.95" customHeight="1" x14ac:dyDescent="0.25">
      <c r="A75" s="7"/>
    </row>
    <row r="76" spans="1:1" ht="14.95" customHeight="1" x14ac:dyDescent="0.25">
      <c r="A76" s="7"/>
    </row>
    <row r="77" spans="1:1" ht="14.95" customHeight="1" x14ac:dyDescent="0.25">
      <c r="A77" s="7"/>
    </row>
    <row r="78" spans="1:1" ht="14.95" customHeight="1" x14ac:dyDescent="0.25">
      <c r="A78" s="7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</sheetData>
  <pageMargins left="0.78740157480314965" right="0.39370078740157483" top="0.39370078740157483" bottom="0.39370078740157483" header="0.31496062992125984" footer="0.31496062992125984"/>
  <pageSetup paperSize="9" scale="83" orientation="portrait" horizontalDpi="1200" verticalDpi="1200" r:id="rId1"/>
  <rowBreaks count="2" manualBreakCount="2">
    <brk id="3" man="1"/>
    <brk id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view="pageBreakPreview" topLeftCell="A10" zoomScale="80" zoomScaleNormal="100" zoomScaleSheetLayoutView="80" workbookViewId="0">
      <selection sqref="A1:Q1"/>
    </sheetView>
  </sheetViews>
  <sheetFormatPr defaultRowHeight="14.3" x14ac:dyDescent="0.25"/>
  <cols>
    <col min="4" max="4" width="9.125" customWidth="1"/>
  </cols>
  <sheetData>
    <row r="1" spans="1:17" ht="30.1" customHeight="1" x14ac:dyDescent="0.25">
      <c r="A1" s="47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7" ht="23.95" customHeight="1" x14ac:dyDescent="0.25"/>
    <row r="38" ht="7.5" customHeight="1" x14ac:dyDescent="0.25"/>
    <row r="61" ht="26.35" customHeight="1" x14ac:dyDescent="0.25"/>
  </sheetData>
  <mergeCells count="1">
    <mergeCell ref="A1:Q1"/>
  </mergeCells>
  <pageMargins left="0.7" right="0.7" top="0.75" bottom="0.75" header="0.3" footer="0.3"/>
  <pageSetup paperSize="9" scale="85" orientation="landscape" horizontalDpi="1200" verticalDpi="1200" r:id="rId1"/>
  <rowBreaks count="1" manualBreakCount="1">
    <brk id="37" max="16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8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16</xdr:col>
                <xdr:colOff>215660</xdr:colOff>
                <xdr:row>38</xdr:row>
                <xdr:rowOff>43132</xdr:rowOff>
              </to>
            </anchor>
          </objectPr>
        </oleObject>
      </mc:Choice>
      <mc:Fallback>
        <oleObject progId="Word.Document.12" shapeId="3078" r:id="rId4"/>
      </mc:Fallback>
    </mc:AlternateContent>
    <mc:AlternateContent xmlns:mc="http://schemas.openxmlformats.org/markup-compatibility/2006">
      <mc:Choice Requires="x14">
        <oleObject progId="Word.Document.12" shapeId="3079" r:id="rId6">
          <objectPr defaultSize="0" r:id="rId7">
            <anchor moveWithCells="1">
              <from>
                <xdr:col>0</xdr:col>
                <xdr:colOff>25879</xdr:colOff>
                <xdr:row>38</xdr:row>
                <xdr:rowOff>8626</xdr:rowOff>
              </from>
              <to>
                <xdr:col>16</xdr:col>
                <xdr:colOff>241540</xdr:colOff>
                <xdr:row>60</xdr:row>
                <xdr:rowOff>198408</xdr:rowOff>
              </to>
            </anchor>
          </objectPr>
        </oleObject>
      </mc:Choice>
      <mc:Fallback>
        <oleObject progId="Word.Document.12" shapeId="3079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8"/>
  <sheetViews>
    <sheetView view="pageBreakPreview" topLeftCell="A13" zoomScaleNormal="100" zoomScaleSheetLayoutView="100" workbookViewId="0">
      <selection sqref="A1:P1"/>
    </sheetView>
  </sheetViews>
  <sheetFormatPr defaultRowHeight="14.3" x14ac:dyDescent="0.25"/>
  <cols>
    <col min="16" max="16" width="12.25" customWidth="1"/>
  </cols>
  <sheetData>
    <row r="1" spans="1:16" ht="37.549999999999997" customHeight="1" x14ac:dyDescent="0.25">
      <c r="A1" s="49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8" ht="8.15" customHeight="1" x14ac:dyDescent="0.25"/>
  </sheetData>
  <mergeCells count="1">
    <mergeCell ref="A1:P1"/>
  </mergeCells>
  <pageMargins left="0.7" right="0.7" top="0.75" bottom="0.75" header="0.3" footer="0.3"/>
  <pageSetup paperSize="9" scale="85" orientation="landscape" horizontalDpi="1200" verticalDpi="1200" r:id="rId1"/>
  <rowBreaks count="3" manualBreakCount="3">
    <brk id="38" max="15" man="1"/>
    <brk id="75" max="15" man="1"/>
    <brk id="112" max="1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16</xdr:col>
                <xdr:colOff>34506</xdr:colOff>
                <xdr:row>37</xdr:row>
                <xdr:rowOff>51758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autoPict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15</xdr:col>
                <xdr:colOff>733245</xdr:colOff>
                <xdr:row>74</xdr:row>
                <xdr:rowOff>34506</xdr:rowOff>
              </to>
            </anchor>
          </objectPr>
        </oleObject>
      </mc:Choice>
      <mc:Fallback>
        <oleObject progId="Word.Document.12" shapeId="4099" r:id="rId6"/>
      </mc:Fallback>
    </mc:AlternateContent>
    <mc:AlternateContent xmlns:mc="http://schemas.openxmlformats.org/markup-compatibility/2006">
      <mc:Choice Requires="x14">
        <oleObject progId="Word.Document.12" shapeId="4100" r:id="rId8">
          <objectPr defaultSize="0" autoPict="0" r:id="rId9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15</xdr:col>
                <xdr:colOff>707366</xdr:colOff>
                <xdr:row>111</xdr:row>
                <xdr:rowOff>112143</xdr:rowOff>
              </to>
            </anchor>
          </objectPr>
        </oleObject>
      </mc:Choice>
      <mc:Fallback>
        <oleObject progId="Word.Document.12" shapeId="4100" r:id="rId8"/>
      </mc:Fallback>
    </mc:AlternateContent>
    <mc:AlternateContent xmlns:mc="http://schemas.openxmlformats.org/markup-compatibility/2006">
      <mc:Choice Requires="x14">
        <oleObject progId="Word.Document.12" shapeId="4102" r:id="rId10">
          <objectPr defaultSize="0" autoPict="0" r:id="rId11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15</xdr:col>
                <xdr:colOff>664234</xdr:colOff>
                <xdr:row>139</xdr:row>
                <xdr:rowOff>69011</xdr:rowOff>
              </to>
            </anchor>
          </objectPr>
        </oleObject>
      </mc:Choice>
      <mc:Fallback>
        <oleObject progId="Word.Document.12" shapeId="4102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view="pageBreakPreview" topLeftCell="A13" zoomScale="70" zoomScaleNormal="100" zoomScaleSheetLayoutView="70" workbookViewId="0">
      <selection activeCell="F24" sqref="F24:K24"/>
    </sheetView>
  </sheetViews>
  <sheetFormatPr defaultRowHeight="14.3" x14ac:dyDescent="0.25"/>
  <cols>
    <col min="2" max="2" width="52.75" customWidth="1"/>
    <col min="3" max="3" width="16.75" customWidth="1"/>
    <col min="4" max="5" width="18.75" customWidth="1"/>
    <col min="12" max="12" width="22.25" customWidth="1"/>
    <col min="13" max="13" width="18.125" customWidth="1"/>
    <col min="14" max="14" width="18.875" customWidth="1"/>
    <col min="15" max="15" width="19.125" customWidth="1"/>
    <col min="16" max="16" width="19.875" customWidth="1"/>
  </cols>
  <sheetData>
    <row r="1" spans="1:16" ht="23.1" x14ac:dyDescent="0.25">
      <c r="A1" s="95" t="s">
        <v>114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3.1" x14ac:dyDescent="0.25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95" thickBot="1" x14ac:dyDescent="0.3">
      <c r="A3" s="8"/>
      <c r="B3" s="8"/>
      <c r="C3" s="8"/>
      <c r="D3" s="8"/>
      <c r="E3" s="8"/>
      <c r="F3" s="17"/>
      <c r="G3" s="17"/>
      <c r="H3" s="17"/>
      <c r="I3" s="17"/>
      <c r="J3" s="17"/>
      <c r="K3" s="17"/>
      <c r="L3" s="17"/>
      <c r="M3" s="22"/>
      <c r="N3" s="22"/>
      <c r="O3" s="22"/>
      <c r="P3" s="8"/>
    </row>
    <row r="4" spans="1:16" ht="16.3" thickBot="1" x14ac:dyDescent="0.3">
      <c r="A4" s="51" t="s">
        <v>30</v>
      </c>
      <c r="B4" s="51" t="s">
        <v>43</v>
      </c>
      <c r="C4" s="51" t="s">
        <v>55</v>
      </c>
      <c r="D4" s="51" t="s">
        <v>57</v>
      </c>
      <c r="E4" s="51" t="s">
        <v>62</v>
      </c>
      <c r="F4" s="96" t="s">
        <v>63</v>
      </c>
      <c r="G4" s="96"/>
      <c r="H4" s="96"/>
      <c r="I4" s="96"/>
      <c r="J4" s="96"/>
      <c r="K4" s="96"/>
      <c r="L4" s="96"/>
      <c r="M4" s="96"/>
      <c r="N4" s="96"/>
      <c r="O4" s="97"/>
      <c r="P4" s="98" t="s">
        <v>70</v>
      </c>
    </row>
    <row r="5" spans="1:16" ht="16.3" thickBot="1" x14ac:dyDescent="0.3">
      <c r="A5" s="53"/>
      <c r="B5" s="53"/>
      <c r="C5" s="53"/>
      <c r="D5" s="53"/>
      <c r="E5" s="53"/>
      <c r="F5" s="92" t="s">
        <v>6</v>
      </c>
      <c r="G5" s="93"/>
      <c r="H5" s="93"/>
      <c r="I5" s="93"/>
      <c r="J5" s="93"/>
      <c r="K5" s="94"/>
      <c r="L5" s="19" t="s">
        <v>7</v>
      </c>
      <c r="M5" s="19" t="s">
        <v>20</v>
      </c>
      <c r="N5" s="19" t="s">
        <v>21</v>
      </c>
      <c r="O5" s="19" t="s">
        <v>22</v>
      </c>
      <c r="P5" s="99"/>
    </row>
    <row r="6" spans="1:16" ht="16.3" thickBot="1" x14ac:dyDescent="0.3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92">
        <v>6</v>
      </c>
      <c r="G6" s="93"/>
      <c r="H6" s="93"/>
      <c r="I6" s="93"/>
      <c r="J6" s="93"/>
      <c r="K6" s="94"/>
      <c r="L6" s="20">
        <v>7</v>
      </c>
      <c r="M6" s="23">
        <v>8</v>
      </c>
      <c r="N6" s="25">
        <v>9</v>
      </c>
      <c r="O6" s="25">
        <v>10</v>
      </c>
      <c r="P6" s="11">
        <v>11</v>
      </c>
    </row>
    <row r="7" spans="1:16" ht="16.3" thickBot="1" x14ac:dyDescent="0.3">
      <c r="A7" s="51">
        <v>1</v>
      </c>
      <c r="B7" s="89" t="s">
        <v>44</v>
      </c>
      <c r="C7" s="51" t="s">
        <v>56</v>
      </c>
      <c r="D7" s="12" t="s">
        <v>58</v>
      </c>
      <c r="E7" s="14">
        <f>F7+L7+M7+N7+O7</f>
        <v>95000</v>
      </c>
      <c r="F7" s="54">
        <f>SUM(F8:F11)</f>
        <v>95000</v>
      </c>
      <c r="G7" s="55"/>
      <c r="H7" s="55"/>
      <c r="I7" s="55"/>
      <c r="J7" s="55"/>
      <c r="K7" s="56"/>
      <c r="L7" s="18">
        <f>SUM(L8:L11)</f>
        <v>0</v>
      </c>
      <c r="M7" s="18">
        <f>SUM(M8:M11)</f>
        <v>0</v>
      </c>
      <c r="N7" s="18">
        <f>SUM(N8:N11)</f>
        <v>0</v>
      </c>
      <c r="O7" s="18">
        <f>SUM(O8:O11)</f>
        <v>0</v>
      </c>
      <c r="P7" s="51" t="s">
        <v>71</v>
      </c>
    </row>
    <row r="8" spans="1:16" ht="69.8" customHeight="1" thickBot="1" x14ac:dyDescent="0.3">
      <c r="A8" s="52"/>
      <c r="B8" s="90"/>
      <c r="C8" s="52"/>
      <c r="D8" s="13" t="s">
        <v>59</v>
      </c>
      <c r="E8" s="14">
        <f>F8+L8+M8+N8+O8</f>
        <v>75050</v>
      </c>
      <c r="F8" s="54">
        <f>F13</f>
        <v>75050</v>
      </c>
      <c r="G8" s="55"/>
      <c r="H8" s="55"/>
      <c r="I8" s="55"/>
      <c r="J8" s="55"/>
      <c r="K8" s="56"/>
      <c r="L8" s="18">
        <f t="shared" ref="L8:O10" si="0">L13</f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52"/>
    </row>
    <row r="9" spans="1:16" ht="55.55" customHeight="1" thickBot="1" x14ac:dyDescent="0.3">
      <c r="A9" s="52"/>
      <c r="B9" s="90"/>
      <c r="C9" s="52"/>
      <c r="D9" s="13" t="s">
        <v>8</v>
      </c>
      <c r="E9" s="14">
        <f>E14+E27+E27+E36</f>
        <v>0</v>
      </c>
      <c r="F9" s="54">
        <f>F14+F27+F27+F36</f>
        <v>0</v>
      </c>
      <c r="G9" s="55"/>
      <c r="H9" s="55"/>
      <c r="I9" s="55"/>
      <c r="J9" s="55"/>
      <c r="K9" s="56"/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52"/>
    </row>
    <row r="10" spans="1:16" ht="70.5" customHeight="1" thickBot="1" x14ac:dyDescent="0.3">
      <c r="A10" s="52"/>
      <c r="B10" s="90"/>
      <c r="C10" s="52"/>
      <c r="D10" s="13" t="s">
        <v>10</v>
      </c>
      <c r="E10" s="14">
        <f t="shared" ref="E10:E16" si="1">F10+L10+M10+N10+O10</f>
        <v>19950</v>
      </c>
      <c r="F10" s="54">
        <f>F15</f>
        <v>19950</v>
      </c>
      <c r="G10" s="55"/>
      <c r="H10" s="55"/>
      <c r="I10" s="55"/>
      <c r="J10" s="55"/>
      <c r="K10" s="56"/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52"/>
    </row>
    <row r="11" spans="1:16" ht="39.1" customHeight="1" thickBot="1" x14ac:dyDescent="0.3">
      <c r="A11" s="53"/>
      <c r="B11" s="91"/>
      <c r="C11" s="53"/>
      <c r="D11" s="13" t="s">
        <v>60</v>
      </c>
      <c r="E11" s="14">
        <f t="shared" si="1"/>
        <v>0</v>
      </c>
      <c r="F11" s="54">
        <f>F16+F30+F38</f>
        <v>0</v>
      </c>
      <c r="G11" s="55"/>
      <c r="H11" s="55"/>
      <c r="I11" s="55"/>
      <c r="J11" s="55"/>
      <c r="K11" s="56"/>
      <c r="L11" s="18">
        <f>L16+L30+L38</f>
        <v>0</v>
      </c>
      <c r="M11" s="18">
        <f>M16+M30+M38</f>
        <v>0</v>
      </c>
      <c r="N11" s="18">
        <f>N16+N30+N38</f>
        <v>0</v>
      </c>
      <c r="O11" s="18">
        <f>O16+O30+O38</f>
        <v>0</v>
      </c>
      <c r="P11" s="52"/>
    </row>
    <row r="12" spans="1:16" ht="16.3" thickBot="1" x14ac:dyDescent="0.3">
      <c r="A12" s="86" t="s">
        <v>31</v>
      </c>
      <c r="B12" s="88" t="s">
        <v>45</v>
      </c>
      <c r="C12" s="60" t="s">
        <v>56</v>
      </c>
      <c r="D12" s="12" t="s">
        <v>58</v>
      </c>
      <c r="E12" s="14">
        <f t="shared" si="1"/>
        <v>95000</v>
      </c>
      <c r="F12" s="54">
        <f>F13+F14+F15+F16</f>
        <v>95000</v>
      </c>
      <c r="G12" s="55"/>
      <c r="H12" s="55"/>
      <c r="I12" s="55"/>
      <c r="J12" s="55"/>
      <c r="K12" s="56"/>
      <c r="L12" s="18">
        <f>SUM(L13:L16)</f>
        <v>0</v>
      </c>
      <c r="M12" s="14">
        <f>M13+M14+M15+M16</f>
        <v>0</v>
      </c>
      <c r="N12" s="14">
        <f>N13+N14+N15+N16</f>
        <v>0</v>
      </c>
      <c r="O12" s="14">
        <f>O13+O14+O15+O16</f>
        <v>0</v>
      </c>
      <c r="P12" s="51" t="s">
        <v>72</v>
      </c>
    </row>
    <row r="13" spans="1:16" ht="70.5" customHeight="1" thickBot="1" x14ac:dyDescent="0.3">
      <c r="A13" s="87"/>
      <c r="B13" s="88"/>
      <c r="C13" s="60"/>
      <c r="D13" s="13" t="s">
        <v>61</v>
      </c>
      <c r="E13" s="14">
        <f t="shared" si="1"/>
        <v>75050</v>
      </c>
      <c r="F13" s="54">
        <v>75050</v>
      </c>
      <c r="G13" s="55"/>
      <c r="H13" s="55"/>
      <c r="I13" s="55"/>
      <c r="J13" s="55"/>
      <c r="K13" s="56"/>
      <c r="L13" s="21">
        <v>0</v>
      </c>
      <c r="M13" s="18">
        <v>0</v>
      </c>
      <c r="N13" s="26">
        <v>0</v>
      </c>
      <c r="O13" s="26">
        <v>0</v>
      </c>
      <c r="P13" s="52"/>
    </row>
    <row r="14" spans="1:16" ht="53.35" customHeight="1" thickBot="1" x14ac:dyDescent="0.3">
      <c r="A14" s="87"/>
      <c r="B14" s="88"/>
      <c r="C14" s="60"/>
      <c r="D14" s="13" t="s">
        <v>8</v>
      </c>
      <c r="E14" s="14">
        <f t="shared" si="1"/>
        <v>0</v>
      </c>
      <c r="F14" s="54">
        <v>0</v>
      </c>
      <c r="G14" s="55"/>
      <c r="H14" s="55"/>
      <c r="I14" s="55"/>
      <c r="J14" s="55"/>
      <c r="K14" s="56"/>
      <c r="L14" s="21">
        <v>0</v>
      </c>
      <c r="M14" s="18">
        <v>0</v>
      </c>
      <c r="N14" s="26">
        <v>0</v>
      </c>
      <c r="O14" s="26">
        <v>0</v>
      </c>
      <c r="P14" s="52"/>
    </row>
    <row r="15" spans="1:16" ht="53.35" customHeight="1" thickBot="1" x14ac:dyDescent="0.3">
      <c r="A15" s="87"/>
      <c r="B15" s="88"/>
      <c r="C15" s="60"/>
      <c r="D15" s="27" t="s">
        <v>10</v>
      </c>
      <c r="E15" s="15">
        <f t="shared" si="1"/>
        <v>19950</v>
      </c>
      <c r="F15" s="62">
        <v>19950</v>
      </c>
      <c r="G15" s="78"/>
      <c r="H15" s="78"/>
      <c r="I15" s="78"/>
      <c r="J15" s="78"/>
      <c r="K15" s="63"/>
      <c r="L15" s="21">
        <v>0</v>
      </c>
      <c r="M15" s="24">
        <v>0</v>
      </c>
      <c r="N15" s="24">
        <v>0</v>
      </c>
      <c r="O15" s="24">
        <v>0</v>
      </c>
      <c r="P15" s="52"/>
    </row>
    <row r="16" spans="1:16" ht="31.95" thickBot="1" x14ac:dyDescent="0.3">
      <c r="A16" s="87"/>
      <c r="B16" s="88"/>
      <c r="C16" s="60"/>
      <c r="D16" s="12" t="s">
        <v>60</v>
      </c>
      <c r="E16" s="14">
        <f t="shared" si="1"/>
        <v>0</v>
      </c>
      <c r="F16" s="54">
        <v>0</v>
      </c>
      <c r="G16" s="55"/>
      <c r="H16" s="55"/>
      <c r="I16" s="55"/>
      <c r="J16" s="55"/>
      <c r="K16" s="56"/>
      <c r="L16" s="21">
        <v>0</v>
      </c>
      <c r="M16" s="18">
        <v>0</v>
      </c>
      <c r="N16" s="26">
        <v>0</v>
      </c>
      <c r="O16" s="26">
        <v>0</v>
      </c>
      <c r="P16" s="52"/>
    </row>
    <row r="17" spans="1:16" ht="30.1" customHeight="1" thickBot="1" x14ac:dyDescent="0.3">
      <c r="A17" s="87"/>
      <c r="B17" s="71" t="s">
        <v>46</v>
      </c>
      <c r="C17" s="60"/>
      <c r="D17" s="51"/>
      <c r="E17" s="61" t="s">
        <v>5</v>
      </c>
      <c r="F17" s="62" t="s">
        <v>64</v>
      </c>
      <c r="G17" s="63"/>
      <c r="H17" s="54" t="s">
        <v>65</v>
      </c>
      <c r="I17" s="55"/>
      <c r="J17" s="55"/>
      <c r="K17" s="56"/>
      <c r="L17" s="66" t="s">
        <v>7</v>
      </c>
      <c r="M17" s="66" t="s">
        <v>20</v>
      </c>
      <c r="N17" s="66" t="s">
        <v>21</v>
      </c>
      <c r="O17" s="66" t="s">
        <v>22</v>
      </c>
      <c r="P17" s="52"/>
    </row>
    <row r="18" spans="1:16" ht="30.1" customHeight="1" thickBot="1" x14ac:dyDescent="0.3">
      <c r="A18" s="87"/>
      <c r="B18" s="72"/>
      <c r="C18" s="60"/>
      <c r="D18" s="52"/>
      <c r="E18" s="61"/>
      <c r="F18" s="64"/>
      <c r="G18" s="65"/>
      <c r="H18" s="18" t="s">
        <v>66</v>
      </c>
      <c r="I18" s="18" t="s">
        <v>67</v>
      </c>
      <c r="J18" s="18" t="s">
        <v>68</v>
      </c>
      <c r="K18" s="18" t="s">
        <v>69</v>
      </c>
      <c r="L18" s="67"/>
      <c r="M18" s="67"/>
      <c r="N18" s="67"/>
      <c r="O18" s="67"/>
      <c r="P18" s="52"/>
    </row>
    <row r="19" spans="1:16" ht="30.1" customHeight="1" thickBot="1" x14ac:dyDescent="0.3">
      <c r="A19" s="87"/>
      <c r="B19" s="73"/>
      <c r="C19" s="60"/>
      <c r="D19" s="53"/>
      <c r="E19" s="16"/>
      <c r="F19" s="54"/>
      <c r="G19" s="56"/>
      <c r="H19" s="18"/>
      <c r="I19" s="18"/>
      <c r="J19" s="18"/>
      <c r="K19" s="18"/>
      <c r="L19" s="21"/>
      <c r="M19" s="18"/>
      <c r="N19" s="26"/>
      <c r="O19" s="26"/>
      <c r="P19" s="53"/>
    </row>
    <row r="20" spans="1:16" ht="16.3" thickBot="1" x14ac:dyDescent="0.3">
      <c r="A20" s="10"/>
      <c r="B20" s="83" t="s">
        <v>47</v>
      </c>
      <c r="C20" s="51" t="s">
        <v>56</v>
      </c>
      <c r="D20" s="12" t="s">
        <v>58</v>
      </c>
      <c r="E20" s="14">
        <f>F20+L20+M20+N20+O20</f>
        <v>84716.57</v>
      </c>
      <c r="F20" s="54">
        <f>F21+F22+F23+F24</f>
        <v>70316.570000000007</v>
      </c>
      <c r="G20" s="55"/>
      <c r="H20" s="55"/>
      <c r="I20" s="55"/>
      <c r="J20" s="55"/>
      <c r="K20" s="56"/>
      <c r="L20" s="18">
        <f>L21+L22+L23+L24</f>
        <v>3600</v>
      </c>
      <c r="M20" s="14">
        <f>M21+M22+M23+M24</f>
        <v>3600</v>
      </c>
      <c r="N20" s="14">
        <f>N21+N22+N23+N24</f>
        <v>3600</v>
      </c>
      <c r="O20" s="14">
        <f>O21+O22+O23+O24</f>
        <v>3600</v>
      </c>
      <c r="P20" s="51" t="s">
        <v>73</v>
      </c>
    </row>
    <row r="21" spans="1:16" ht="72" customHeight="1" thickBot="1" x14ac:dyDescent="0.3">
      <c r="A21" s="10"/>
      <c r="B21" s="84"/>
      <c r="C21" s="52"/>
      <c r="D21" s="13" t="s">
        <v>61</v>
      </c>
      <c r="E21" s="14">
        <f>F21+L21+M21+N21+O21</f>
        <v>20027.53</v>
      </c>
      <c r="F21" s="54">
        <f>F26+F35+F43</f>
        <v>20027.53</v>
      </c>
      <c r="G21" s="55"/>
      <c r="H21" s="55"/>
      <c r="I21" s="55"/>
      <c r="J21" s="55"/>
      <c r="K21" s="56"/>
      <c r="L21" s="21">
        <f>L26+L35+L43</f>
        <v>0</v>
      </c>
      <c r="M21" s="21">
        <f>M26+M35+M43</f>
        <v>0</v>
      </c>
      <c r="N21" s="21">
        <f>N26+N35+N43</f>
        <v>0</v>
      </c>
      <c r="O21" s="21">
        <f>O26+O35+O43</f>
        <v>0</v>
      </c>
      <c r="P21" s="52"/>
    </row>
    <row r="22" spans="1:16" ht="57.75" customHeight="1" thickBot="1" x14ac:dyDescent="0.3">
      <c r="A22" s="10">
        <v>2</v>
      </c>
      <c r="B22" s="84"/>
      <c r="C22" s="52"/>
      <c r="D22" s="13" t="s">
        <v>8</v>
      </c>
      <c r="E22" s="14">
        <f>F22+L22+M22+N22+O22</f>
        <v>0</v>
      </c>
      <c r="F22" s="54">
        <v>0</v>
      </c>
      <c r="G22" s="55"/>
      <c r="H22" s="55"/>
      <c r="I22" s="55"/>
      <c r="J22" s="55"/>
      <c r="K22" s="56"/>
      <c r="L22" s="21">
        <v>0</v>
      </c>
      <c r="M22" s="18">
        <v>0</v>
      </c>
      <c r="N22" s="26">
        <v>0</v>
      </c>
      <c r="O22" s="26">
        <v>0</v>
      </c>
      <c r="P22" s="52"/>
    </row>
    <row r="23" spans="1:16" ht="70.5" customHeight="1" thickBot="1" x14ac:dyDescent="0.3">
      <c r="A23" s="10"/>
      <c r="B23" s="84"/>
      <c r="C23" s="52"/>
      <c r="D23" s="13" t="s">
        <v>10</v>
      </c>
      <c r="E23" s="14">
        <f>F23+L23+M23+N23+O23</f>
        <v>64689.04</v>
      </c>
      <c r="F23" s="54">
        <f>F28+F37+F45</f>
        <v>50289.04</v>
      </c>
      <c r="G23" s="55"/>
      <c r="H23" s="55"/>
      <c r="I23" s="55"/>
      <c r="J23" s="55"/>
      <c r="K23" s="56"/>
      <c r="L23" s="21">
        <f>L28+L37+L45</f>
        <v>3600</v>
      </c>
      <c r="M23" s="21">
        <f>M28+M37+M45</f>
        <v>3600</v>
      </c>
      <c r="N23" s="21">
        <f>N28+N37+N45</f>
        <v>3600</v>
      </c>
      <c r="O23" s="21">
        <f>O28+O37+O45</f>
        <v>3600</v>
      </c>
      <c r="P23" s="52"/>
    </row>
    <row r="24" spans="1:16" ht="41.3" customHeight="1" thickBot="1" x14ac:dyDescent="0.3">
      <c r="A24" s="10"/>
      <c r="B24" s="85"/>
      <c r="C24" s="53"/>
      <c r="D24" s="13" t="s">
        <v>60</v>
      </c>
      <c r="E24" s="14">
        <f>F24+L24+M24+N24+O24</f>
        <v>0</v>
      </c>
      <c r="F24" s="54">
        <v>0</v>
      </c>
      <c r="G24" s="55"/>
      <c r="H24" s="55"/>
      <c r="I24" s="55"/>
      <c r="J24" s="55"/>
      <c r="K24" s="56"/>
      <c r="L24" s="21">
        <v>0</v>
      </c>
      <c r="M24" s="18">
        <v>0</v>
      </c>
      <c r="N24" s="26">
        <v>0</v>
      </c>
      <c r="O24" s="26">
        <v>0</v>
      </c>
      <c r="P24" s="53"/>
    </row>
    <row r="25" spans="1:16" ht="16.3" thickBot="1" x14ac:dyDescent="0.3">
      <c r="A25" s="80" t="s">
        <v>32</v>
      </c>
      <c r="B25" s="68" t="s">
        <v>48</v>
      </c>
      <c r="C25" s="51" t="s">
        <v>56</v>
      </c>
      <c r="D25" s="12" t="s">
        <v>58</v>
      </c>
      <c r="E25" s="14">
        <f t="shared" ref="E25:E43" si="2">F25+L25+M25+N25+O25</f>
        <v>23810</v>
      </c>
      <c r="F25" s="54">
        <f>SUM(F26:K30)</f>
        <v>23810</v>
      </c>
      <c r="G25" s="55"/>
      <c r="H25" s="55"/>
      <c r="I25" s="55"/>
      <c r="J25" s="55"/>
      <c r="K25" s="56"/>
      <c r="L25" s="18">
        <f>L26+L27+L28+L30</f>
        <v>0</v>
      </c>
      <c r="M25" s="18">
        <f>M26+M27+M28+M30+M29</f>
        <v>0</v>
      </c>
      <c r="N25" s="18">
        <f>N26+N27+N28+N30</f>
        <v>0</v>
      </c>
      <c r="O25" s="18">
        <f>O26+O27+O28+O30</f>
        <v>0</v>
      </c>
      <c r="P25" s="51" t="s">
        <v>72</v>
      </c>
    </row>
    <row r="26" spans="1:16" ht="63.2" thickBot="1" x14ac:dyDescent="0.3">
      <c r="A26" s="81"/>
      <c r="B26" s="69"/>
      <c r="C26" s="52"/>
      <c r="D26" s="13" t="s">
        <v>61</v>
      </c>
      <c r="E26" s="14">
        <f t="shared" si="2"/>
        <v>7143</v>
      </c>
      <c r="F26" s="54">
        <v>7143</v>
      </c>
      <c r="G26" s="55"/>
      <c r="H26" s="55"/>
      <c r="I26" s="55"/>
      <c r="J26" s="55"/>
      <c r="K26" s="56"/>
      <c r="L26" s="21">
        <v>0</v>
      </c>
      <c r="M26" s="18">
        <v>0</v>
      </c>
      <c r="N26" s="26">
        <v>0</v>
      </c>
      <c r="O26" s="26">
        <v>0</v>
      </c>
      <c r="P26" s="52"/>
    </row>
    <row r="27" spans="1:16" ht="47.55" thickBot="1" x14ac:dyDescent="0.3">
      <c r="A27" s="81"/>
      <c r="B27" s="69"/>
      <c r="C27" s="52"/>
      <c r="D27" s="13" t="s">
        <v>8</v>
      </c>
      <c r="E27" s="14">
        <f t="shared" si="2"/>
        <v>0</v>
      </c>
      <c r="F27" s="54">
        <v>0</v>
      </c>
      <c r="G27" s="55"/>
      <c r="H27" s="55"/>
      <c r="I27" s="55"/>
      <c r="J27" s="55"/>
      <c r="K27" s="56"/>
      <c r="L27" s="21">
        <v>0</v>
      </c>
      <c r="M27" s="18">
        <v>0</v>
      </c>
      <c r="N27" s="26">
        <v>0</v>
      </c>
      <c r="O27" s="26">
        <v>0</v>
      </c>
      <c r="P27" s="52"/>
    </row>
    <row r="28" spans="1:16" ht="15.8" customHeight="1" x14ac:dyDescent="0.25">
      <c r="A28" s="81"/>
      <c r="B28" s="69"/>
      <c r="C28" s="52"/>
      <c r="D28" s="74" t="s">
        <v>10</v>
      </c>
      <c r="E28" s="76">
        <f>SUM(F28:O29)</f>
        <v>16667</v>
      </c>
      <c r="F28" s="62">
        <v>16667</v>
      </c>
      <c r="G28" s="78"/>
      <c r="H28" s="78"/>
      <c r="I28" s="78"/>
      <c r="J28" s="78"/>
      <c r="K28" s="63"/>
      <c r="L28" s="66">
        <v>0</v>
      </c>
      <c r="M28" s="66">
        <v>0</v>
      </c>
      <c r="N28" s="66">
        <v>0</v>
      </c>
      <c r="O28" s="66">
        <v>0</v>
      </c>
      <c r="P28" s="52"/>
    </row>
    <row r="29" spans="1:16" ht="14.95" thickBot="1" x14ac:dyDescent="0.3">
      <c r="A29" s="81"/>
      <c r="B29" s="69"/>
      <c r="C29" s="52"/>
      <c r="D29" s="75"/>
      <c r="E29" s="77"/>
      <c r="F29" s="64"/>
      <c r="G29" s="79"/>
      <c r="H29" s="79"/>
      <c r="I29" s="79"/>
      <c r="J29" s="79"/>
      <c r="K29" s="65"/>
      <c r="L29" s="67"/>
      <c r="M29" s="67"/>
      <c r="N29" s="67"/>
      <c r="O29" s="67"/>
      <c r="P29" s="52"/>
    </row>
    <row r="30" spans="1:16" ht="31.95" thickBot="1" x14ac:dyDescent="0.3">
      <c r="A30" s="81"/>
      <c r="B30" s="70"/>
      <c r="C30" s="53"/>
      <c r="D30" s="13" t="s">
        <v>60</v>
      </c>
      <c r="E30" s="14">
        <f t="shared" si="2"/>
        <v>0</v>
      </c>
      <c r="F30" s="54">
        <v>0</v>
      </c>
      <c r="G30" s="55"/>
      <c r="H30" s="55"/>
      <c r="I30" s="55"/>
      <c r="J30" s="55"/>
      <c r="K30" s="56"/>
      <c r="L30" s="21">
        <v>0</v>
      </c>
      <c r="M30" s="18">
        <v>0</v>
      </c>
      <c r="N30" s="26">
        <v>0</v>
      </c>
      <c r="O30" s="26">
        <v>0</v>
      </c>
      <c r="P30" s="52"/>
    </row>
    <row r="31" spans="1:16" ht="30.1" customHeight="1" thickBot="1" x14ac:dyDescent="0.3">
      <c r="A31" s="81"/>
      <c r="B31" s="71" t="s">
        <v>49</v>
      </c>
      <c r="C31" s="60"/>
      <c r="D31" s="51"/>
      <c r="E31" s="61" t="s">
        <v>5</v>
      </c>
      <c r="F31" s="62" t="s">
        <v>64</v>
      </c>
      <c r="G31" s="63"/>
      <c r="H31" s="54" t="s">
        <v>65</v>
      </c>
      <c r="I31" s="55"/>
      <c r="J31" s="55"/>
      <c r="K31" s="56"/>
      <c r="L31" s="66" t="s">
        <v>7</v>
      </c>
      <c r="M31" s="66" t="s">
        <v>20</v>
      </c>
      <c r="N31" s="66" t="s">
        <v>21</v>
      </c>
      <c r="O31" s="66" t="s">
        <v>22</v>
      </c>
      <c r="P31" s="52"/>
    </row>
    <row r="32" spans="1:16" ht="30.1" customHeight="1" thickBot="1" x14ac:dyDescent="0.3">
      <c r="A32" s="81"/>
      <c r="B32" s="72"/>
      <c r="C32" s="60"/>
      <c r="D32" s="52"/>
      <c r="E32" s="61"/>
      <c r="F32" s="64"/>
      <c r="G32" s="65"/>
      <c r="H32" s="18" t="s">
        <v>66</v>
      </c>
      <c r="I32" s="18" t="s">
        <v>67</v>
      </c>
      <c r="J32" s="18" t="s">
        <v>68</v>
      </c>
      <c r="K32" s="18" t="s">
        <v>69</v>
      </c>
      <c r="L32" s="67"/>
      <c r="M32" s="67"/>
      <c r="N32" s="67"/>
      <c r="O32" s="67"/>
      <c r="P32" s="52"/>
    </row>
    <row r="33" spans="1:16" ht="30.1" customHeight="1" thickBot="1" x14ac:dyDescent="0.3">
      <c r="A33" s="82"/>
      <c r="B33" s="73"/>
      <c r="C33" s="60"/>
      <c r="D33" s="53"/>
      <c r="E33" s="16"/>
      <c r="F33" s="54"/>
      <c r="G33" s="56"/>
      <c r="H33" s="18"/>
      <c r="I33" s="18"/>
      <c r="J33" s="18"/>
      <c r="K33" s="18"/>
      <c r="L33" s="21"/>
      <c r="M33" s="18"/>
      <c r="N33" s="26"/>
      <c r="O33" s="26"/>
      <c r="P33" s="53"/>
    </row>
    <row r="34" spans="1:16" ht="16.3" thickBot="1" x14ac:dyDescent="0.3">
      <c r="A34" s="51" t="s">
        <v>33</v>
      </c>
      <c r="B34" s="68" t="s">
        <v>50</v>
      </c>
      <c r="C34" s="51" t="s">
        <v>56</v>
      </c>
      <c r="D34" s="12" t="s">
        <v>58</v>
      </c>
      <c r="E34" s="14">
        <f t="shared" si="2"/>
        <v>42948.47</v>
      </c>
      <c r="F34" s="54">
        <f>F35+F36+F37+F38</f>
        <v>42948.47</v>
      </c>
      <c r="G34" s="55"/>
      <c r="H34" s="55"/>
      <c r="I34" s="55"/>
      <c r="J34" s="55"/>
      <c r="K34" s="56"/>
      <c r="L34" s="18">
        <f>L35+L36+L37+L38</f>
        <v>0</v>
      </c>
      <c r="M34" s="18">
        <f>M35+M36+M37+M38</f>
        <v>0</v>
      </c>
      <c r="N34" s="18">
        <f>N35+N36+N37+N38</f>
        <v>0</v>
      </c>
      <c r="O34" s="18">
        <f>O35+O36+O37+O38</f>
        <v>0</v>
      </c>
      <c r="P34" s="51" t="s">
        <v>74</v>
      </c>
    </row>
    <row r="35" spans="1:16" ht="75.099999999999994" customHeight="1" thickBot="1" x14ac:dyDescent="0.3">
      <c r="A35" s="52"/>
      <c r="B35" s="69"/>
      <c r="C35" s="52"/>
      <c r="D35" s="13" t="s">
        <v>61</v>
      </c>
      <c r="E35" s="14">
        <f t="shared" si="2"/>
        <v>12884.53</v>
      </c>
      <c r="F35" s="54">
        <v>12884.53</v>
      </c>
      <c r="G35" s="55"/>
      <c r="H35" s="55"/>
      <c r="I35" s="55"/>
      <c r="J35" s="55"/>
      <c r="K35" s="56"/>
      <c r="L35" s="21">
        <v>0</v>
      </c>
      <c r="M35" s="18">
        <v>0</v>
      </c>
      <c r="N35" s="26">
        <v>0</v>
      </c>
      <c r="O35" s="26">
        <v>0</v>
      </c>
      <c r="P35" s="52"/>
    </row>
    <row r="36" spans="1:16" ht="57.75" customHeight="1" thickBot="1" x14ac:dyDescent="0.3">
      <c r="A36" s="52"/>
      <c r="B36" s="69"/>
      <c r="C36" s="52"/>
      <c r="D36" s="13" t="s">
        <v>8</v>
      </c>
      <c r="E36" s="14">
        <f t="shared" si="2"/>
        <v>0</v>
      </c>
      <c r="F36" s="54">
        <v>0</v>
      </c>
      <c r="G36" s="55"/>
      <c r="H36" s="55"/>
      <c r="I36" s="55"/>
      <c r="J36" s="55"/>
      <c r="K36" s="56"/>
      <c r="L36" s="21">
        <v>0</v>
      </c>
      <c r="M36" s="18">
        <v>0</v>
      </c>
      <c r="N36" s="26">
        <v>0</v>
      </c>
      <c r="O36" s="26">
        <v>0</v>
      </c>
      <c r="P36" s="52"/>
    </row>
    <row r="37" spans="1:16" ht="79.5" customHeight="1" thickBot="1" x14ac:dyDescent="0.3">
      <c r="A37" s="52"/>
      <c r="B37" s="69"/>
      <c r="C37" s="52"/>
      <c r="D37" s="13" t="s">
        <v>10</v>
      </c>
      <c r="E37" s="14">
        <f t="shared" si="2"/>
        <v>30063.94</v>
      </c>
      <c r="F37" s="54">
        <v>30063.94</v>
      </c>
      <c r="G37" s="55"/>
      <c r="H37" s="55"/>
      <c r="I37" s="55"/>
      <c r="J37" s="55"/>
      <c r="K37" s="56"/>
      <c r="L37" s="21">
        <v>0</v>
      </c>
      <c r="M37" s="18">
        <v>0</v>
      </c>
      <c r="N37" s="18">
        <v>0</v>
      </c>
      <c r="O37" s="18">
        <v>0</v>
      </c>
      <c r="P37" s="52"/>
    </row>
    <row r="38" spans="1:16" ht="45" customHeight="1" thickBot="1" x14ac:dyDescent="0.3">
      <c r="A38" s="52"/>
      <c r="B38" s="70"/>
      <c r="C38" s="53"/>
      <c r="D38" s="13" t="s">
        <v>60</v>
      </c>
      <c r="E38" s="14">
        <f t="shared" si="2"/>
        <v>0</v>
      </c>
      <c r="F38" s="54">
        <v>0</v>
      </c>
      <c r="G38" s="55"/>
      <c r="H38" s="55"/>
      <c r="I38" s="55"/>
      <c r="J38" s="55"/>
      <c r="K38" s="56"/>
      <c r="L38" s="21">
        <v>0</v>
      </c>
      <c r="M38" s="18">
        <v>0</v>
      </c>
      <c r="N38" s="26">
        <v>0</v>
      </c>
      <c r="O38" s="26">
        <v>0</v>
      </c>
      <c r="P38" s="52"/>
    </row>
    <row r="39" spans="1:16" ht="81" customHeight="1" thickBot="1" x14ac:dyDescent="0.3">
      <c r="A39" s="52"/>
      <c r="B39" s="57" t="s">
        <v>51</v>
      </c>
      <c r="C39" s="60"/>
      <c r="D39" s="51"/>
      <c r="E39" s="61" t="s">
        <v>5</v>
      </c>
      <c r="F39" s="62" t="s">
        <v>64</v>
      </c>
      <c r="G39" s="63"/>
      <c r="H39" s="54" t="s">
        <v>65</v>
      </c>
      <c r="I39" s="55"/>
      <c r="J39" s="55"/>
      <c r="K39" s="56"/>
      <c r="L39" s="66" t="s">
        <v>7</v>
      </c>
      <c r="M39" s="66" t="s">
        <v>20</v>
      </c>
      <c r="N39" s="66" t="s">
        <v>21</v>
      </c>
      <c r="O39" s="66" t="s">
        <v>22</v>
      </c>
      <c r="P39" s="52"/>
    </row>
    <row r="40" spans="1:16" ht="81" customHeight="1" thickBot="1" x14ac:dyDescent="0.3">
      <c r="A40" s="52"/>
      <c r="B40" s="58"/>
      <c r="C40" s="60"/>
      <c r="D40" s="52"/>
      <c r="E40" s="61"/>
      <c r="F40" s="64"/>
      <c r="G40" s="65"/>
      <c r="H40" s="18" t="s">
        <v>66</v>
      </c>
      <c r="I40" s="18" t="s">
        <v>67</v>
      </c>
      <c r="J40" s="18" t="s">
        <v>68</v>
      </c>
      <c r="K40" s="18" t="s">
        <v>69</v>
      </c>
      <c r="L40" s="67"/>
      <c r="M40" s="67"/>
      <c r="N40" s="67"/>
      <c r="O40" s="67"/>
      <c r="P40" s="52"/>
    </row>
    <row r="41" spans="1:16" ht="81" customHeight="1" thickBot="1" x14ac:dyDescent="0.3">
      <c r="A41" s="53"/>
      <c r="B41" s="59"/>
      <c r="C41" s="60"/>
      <c r="D41" s="53"/>
      <c r="E41" s="16"/>
      <c r="F41" s="54"/>
      <c r="G41" s="56"/>
      <c r="H41" s="18"/>
      <c r="I41" s="18"/>
      <c r="J41" s="18"/>
      <c r="K41" s="18"/>
      <c r="L41" s="21"/>
      <c r="M41" s="18"/>
      <c r="N41" s="26"/>
      <c r="O41" s="26"/>
      <c r="P41" s="53"/>
    </row>
    <row r="42" spans="1:16" ht="16.3" thickBot="1" x14ac:dyDescent="0.3">
      <c r="A42" s="51" t="s">
        <v>34</v>
      </c>
      <c r="B42" s="68" t="s">
        <v>52</v>
      </c>
      <c r="C42" s="51" t="s">
        <v>56</v>
      </c>
      <c r="D42" s="12" t="s">
        <v>58</v>
      </c>
      <c r="E42" s="14">
        <f t="shared" si="2"/>
        <v>17958.099999999999</v>
      </c>
      <c r="F42" s="54">
        <f>SUM(F43:K46)</f>
        <v>3558.1</v>
      </c>
      <c r="G42" s="55"/>
      <c r="H42" s="55"/>
      <c r="I42" s="55"/>
      <c r="J42" s="55"/>
      <c r="K42" s="56"/>
      <c r="L42" s="18">
        <f>L43+L44+L45+L46</f>
        <v>3600</v>
      </c>
      <c r="M42" s="18">
        <f>M43+M44+M45+M46</f>
        <v>3600</v>
      </c>
      <c r="N42" s="18">
        <f>N43+N44+N45+N46</f>
        <v>3600</v>
      </c>
      <c r="O42" s="18">
        <f>O43+O44+O45+O46</f>
        <v>3600</v>
      </c>
      <c r="P42" s="51" t="s">
        <v>72</v>
      </c>
    </row>
    <row r="43" spans="1:16" ht="67.599999999999994" customHeight="1" thickBot="1" x14ac:dyDescent="0.3">
      <c r="A43" s="52"/>
      <c r="B43" s="69"/>
      <c r="C43" s="52"/>
      <c r="D43" s="13" t="s">
        <v>61</v>
      </c>
      <c r="E43" s="14">
        <f t="shared" si="2"/>
        <v>0</v>
      </c>
      <c r="F43" s="54">
        <v>0</v>
      </c>
      <c r="G43" s="55"/>
      <c r="H43" s="55"/>
      <c r="I43" s="55"/>
      <c r="J43" s="55"/>
      <c r="K43" s="56"/>
      <c r="L43" s="21">
        <v>0</v>
      </c>
      <c r="M43" s="18">
        <v>0</v>
      </c>
      <c r="N43" s="26">
        <v>0</v>
      </c>
      <c r="O43" s="26">
        <v>0</v>
      </c>
      <c r="P43" s="52"/>
    </row>
    <row r="44" spans="1:16" ht="48.75" customHeight="1" thickBot="1" x14ac:dyDescent="0.3">
      <c r="A44" s="52"/>
      <c r="B44" s="69"/>
      <c r="C44" s="52"/>
      <c r="D44" s="13" t="s">
        <v>8</v>
      </c>
      <c r="E44" s="14">
        <f>SUM(F44:O44)</f>
        <v>0</v>
      </c>
      <c r="F44" s="54">
        <v>0</v>
      </c>
      <c r="G44" s="55"/>
      <c r="H44" s="55"/>
      <c r="I44" s="55"/>
      <c r="J44" s="55"/>
      <c r="K44" s="56"/>
      <c r="L44" s="21">
        <v>0</v>
      </c>
      <c r="M44" s="18">
        <v>0</v>
      </c>
      <c r="N44" s="26">
        <v>0</v>
      </c>
      <c r="O44" s="26">
        <v>0</v>
      </c>
      <c r="P44" s="52"/>
    </row>
    <row r="45" spans="1:16" ht="72.7" customHeight="1" thickBot="1" x14ac:dyDescent="0.3">
      <c r="A45" s="52"/>
      <c r="B45" s="69"/>
      <c r="C45" s="52"/>
      <c r="D45" s="13" t="s">
        <v>10</v>
      </c>
      <c r="E45" s="14">
        <f>F45+L45+M45+N45+O45</f>
        <v>17958.099999999999</v>
      </c>
      <c r="F45" s="54">
        <v>3558.1</v>
      </c>
      <c r="G45" s="55"/>
      <c r="H45" s="55"/>
      <c r="I45" s="55"/>
      <c r="J45" s="55"/>
      <c r="K45" s="56"/>
      <c r="L45" s="21">
        <v>3600</v>
      </c>
      <c r="M45" s="18">
        <v>3600</v>
      </c>
      <c r="N45" s="18">
        <v>3600</v>
      </c>
      <c r="O45" s="18">
        <v>3600</v>
      </c>
      <c r="P45" s="52"/>
    </row>
    <row r="46" spans="1:16" ht="47.25" customHeight="1" thickBot="1" x14ac:dyDescent="0.3">
      <c r="A46" s="52"/>
      <c r="B46" s="70"/>
      <c r="C46" s="53"/>
      <c r="D46" s="13" t="s">
        <v>60</v>
      </c>
      <c r="E46" s="14">
        <f>F46+L46+M46+N46+O46</f>
        <v>0</v>
      </c>
      <c r="F46" s="54">
        <v>0</v>
      </c>
      <c r="G46" s="55"/>
      <c r="H46" s="55"/>
      <c r="I46" s="55"/>
      <c r="J46" s="55"/>
      <c r="K46" s="56"/>
      <c r="L46" s="21">
        <v>0</v>
      </c>
      <c r="M46" s="18">
        <v>0</v>
      </c>
      <c r="N46" s="26">
        <v>0</v>
      </c>
      <c r="O46" s="26">
        <v>0</v>
      </c>
      <c r="P46" s="52"/>
    </row>
    <row r="47" spans="1:16" ht="30.1" customHeight="1" thickBot="1" x14ac:dyDescent="0.3">
      <c r="A47" s="52"/>
      <c r="B47" s="57" t="s">
        <v>53</v>
      </c>
      <c r="C47" s="60"/>
      <c r="D47" s="51"/>
      <c r="E47" s="61" t="s">
        <v>5</v>
      </c>
      <c r="F47" s="62" t="s">
        <v>64</v>
      </c>
      <c r="G47" s="63"/>
      <c r="H47" s="54" t="s">
        <v>65</v>
      </c>
      <c r="I47" s="55"/>
      <c r="J47" s="55"/>
      <c r="K47" s="56"/>
      <c r="L47" s="66" t="s">
        <v>7</v>
      </c>
      <c r="M47" s="66" t="s">
        <v>20</v>
      </c>
      <c r="N47" s="66" t="s">
        <v>21</v>
      </c>
      <c r="O47" s="66" t="s">
        <v>22</v>
      </c>
      <c r="P47" s="52"/>
    </row>
    <row r="48" spans="1:16" ht="30.1" customHeight="1" thickBot="1" x14ac:dyDescent="0.3">
      <c r="A48" s="52"/>
      <c r="B48" s="58"/>
      <c r="C48" s="60"/>
      <c r="D48" s="52"/>
      <c r="E48" s="61"/>
      <c r="F48" s="64"/>
      <c r="G48" s="65"/>
      <c r="H48" s="18" t="s">
        <v>66</v>
      </c>
      <c r="I48" s="18" t="s">
        <v>67</v>
      </c>
      <c r="J48" s="18" t="s">
        <v>68</v>
      </c>
      <c r="K48" s="18" t="s">
        <v>69</v>
      </c>
      <c r="L48" s="67"/>
      <c r="M48" s="67"/>
      <c r="N48" s="67"/>
      <c r="O48" s="67"/>
      <c r="P48" s="52"/>
    </row>
    <row r="49" spans="1:16" ht="30.1" customHeight="1" thickBot="1" x14ac:dyDescent="0.3">
      <c r="A49" s="52"/>
      <c r="B49" s="59"/>
      <c r="C49" s="60"/>
      <c r="D49" s="53"/>
      <c r="E49" s="16"/>
      <c r="F49" s="54"/>
      <c r="G49" s="56"/>
      <c r="H49" s="18"/>
      <c r="I49" s="18"/>
      <c r="J49" s="18"/>
      <c r="K49" s="18"/>
      <c r="L49" s="21"/>
      <c r="M49" s="18"/>
      <c r="N49" s="26"/>
      <c r="O49" s="26"/>
      <c r="P49" s="52"/>
    </row>
    <row r="50" spans="1:16" ht="30.1" customHeight="1" thickBot="1" x14ac:dyDescent="0.3">
      <c r="A50" s="52"/>
      <c r="B50" s="57" t="s">
        <v>54</v>
      </c>
      <c r="C50" s="60"/>
      <c r="D50" s="51"/>
      <c r="E50" s="61" t="s">
        <v>5</v>
      </c>
      <c r="F50" s="62" t="s">
        <v>64</v>
      </c>
      <c r="G50" s="63"/>
      <c r="H50" s="54" t="s">
        <v>65</v>
      </c>
      <c r="I50" s="55"/>
      <c r="J50" s="55"/>
      <c r="K50" s="56"/>
      <c r="L50" s="66" t="s">
        <v>7</v>
      </c>
      <c r="M50" s="66" t="s">
        <v>20</v>
      </c>
      <c r="N50" s="66" t="s">
        <v>21</v>
      </c>
      <c r="O50" s="66" t="s">
        <v>22</v>
      </c>
      <c r="P50" s="52"/>
    </row>
    <row r="51" spans="1:16" ht="30.1" customHeight="1" thickBot="1" x14ac:dyDescent="0.3">
      <c r="A51" s="52"/>
      <c r="B51" s="58"/>
      <c r="C51" s="60"/>
      <c r="D51" s="52"/>
      <c r="E51" s="61"/>
      <c r="F51" s="64"/>
      <c r="G51" s="65"/>
      <c r="H51" s="18" t="s">
        <v>66</v>
      </c>
      <c r="I51" s="18" t="s">
        <v>67</v>
      </c>
      <c r="J51" s="18" t="s">
        <v>68</v>
      </c>
      <c r="K51" s="18" t="s">
        <v>69</v>
      </c>
      <c r="L51" s="67"/>
      <c r="M51" s="67"/>
      <c r="N51" s="67"/>
      <c r="O51" s="67"/>
      <c r="P51" s="52"/>
    </row>
    <row r="52" spans="1:16" ht="30.1" customHeight="1" thickBot="1" x14ac:dyDescent="0.3">
      <c r="A52" s="53"/>
      <c r="B52" s="59"/>
      <c r="C52" s="60"/>
      <c r="D52" s="53"/>
      <c r="E52" s="16"/>
      <c r="F52" s="54"/>
      <c r="G52" s="56"/>
      <c r="H52" s="18"/>
      <c r="I52" s="18"/>
      <c r="J52" s="18"/>
      <c r="K52" s="18"/>
      <c r="L52" s="21"/>
      <c r="M52" s="18"/>
      <c r="N52" s="26"/>
      <c r="O52" s="26"/>
      <c r="P52" s="53"/>
    </row>
  </sheetData>
  <mergeCells count="125">
    <mergeCell ref="F6:K6"/>
    <mergeCell ref="F5:K5"/>
    <mergeCell ref="A1:P1"/>
    <mergeCell ref="A2:P2"/>
    <mergeCell ref="A4:A5"/>
    <mergeCell ref="B4:B5"/>
    <mergeCell ref="C4:C5"/>
    <mergeCell ref="D4:D5"/>
    <mergeCell ref="E4:E5"/>
    <mergeCell ref="F4:O4"/>
    <mergeCell ref="P4:P5"/>
    <mergeCell ref="F14:K14"/>
    <mergeCell ref="F15:K15"/>
    <mergeCell ref="F16:K16"/>
    <mergeCell ref="B17:B19"/>
    <mergeCell ref="A7:A11"/>
    <mergeCell ref="B7:B11"/>
    <mergeCell ref="C7:C11"/>
    <mergeCell ref="F7:K7"/>
    <mergeCell ref="P7:P11"/>
    <mergeCell ref="F8:K8"/>
    <mergeCell ref="F9:K9"/>
    <mergeCell ref="F10:K10"/>
    <mergeCell ref="F11:K11"/>
    <mergeCell ref="A25:A33"/>
    <mergeCell ref="B25:B30"/>
    <mergeCell ref="C25:C30"/>
    <mergeCell ref="F25:K25"/>
    <mergeCell ref="P25:P33"/>
    <mergeCell ref="M17:M18"/>
    <mergeCell ref="N17:N18"/>
    <mergeCell ref="O17:O18"/>
    <mergeCell ref="F19:G19"/>
    <mergeCell ref="B20:B24"/>
    <mergeCell ref="C20:C24"/>
    <mergeCell ref="F20:K20"/>
    <mergeCell ref="C17:C19"/>
    <mergeCell ref="D17:D19"/>
    <mergeCell ref="E17:E18"/>
    <mergeCell ref="F17:G18"/>
    <mergeCell ref="H17:K17"/>
    <mergeCell ref="L17:L18"/>
    <mergeCell ref="A12:A19"/>
    <mergeCell ref="B12:B16"/>
    <mergeCell ref="C12:C16"/>
    <mergeCell ref="F12:K12"/>
    <mergeCell ref="P12:P19"/>
    <mergeCell ref="F13:K13"/>
    <mergeCell ref="F26:K26"/>
    <mergeCell ref="F27:K27"/>
    <mergeCell ref="D28:D29"/>
    <mergeCell ref="E28:E29"/>
    <mergeCell ref="L28:L29"/>
    <mergeCell ref="P20:P24"/>
    <mergeCell ref="F21:K21"/>
    <mergeCell ref="F22:K22"/>
    <mergeCell ref="F23:K23"/>
    <mergeCell ref="F24:K24"/>
    <mergeCell ref="M28:M29"/>
    <mergeCell ref="N28:N29"/>
    <mergeCell ref="O28:O29"/>
    <mergeCell ref="F28:K29"/>
    <mergeCell ref="F30:K30"/>
    <mergeCell ref="B31:B33"/>
    <mergeCell ref="C31:C33"/>
    <mergeCell ref="D31:D33"/>
    <mergeCell ref="E31:E32"/>
    <mergeCell ref="F31:G32"/>
    <mergeCell ref="P34:P41"/>
    <mergeCell ref="F35:K35"/>
    <mergeCell ref="F36:K36"/>
    <mergeCell ref="F37:K37"/>
    <mergeCell ref="F38:K38"/>
    <mergeCell ref="B39:B41"/>
    <mergeCell ref="H31:K31"/>
    <mergeCell ref="L31:L32"/>
    <mergeCell ref="M31:M32"/>
    <mergeCell ref="N31:N32"/>
    <mergeCell ref="O31:O32"/>
    <mergeCell ref="F33:G33"/>
    <mergeCell ref="M39:M40"/>
    <mergeCell ref="N39:N40"/>
    <mergeCell ref="O39:O40"/>
    <mergeCell ref="F41:G41"/>
    <mergeCell ref="A42:A52"/>
    <mergeCell ref="B42:B46"/>
    <mergeCell ref="C42:C46"/>
    <mergeCell ref="F42:K42"/>
    <mergeCell ref="H47:K47"/>
    <mergeCell ref="L47:L48"/>
    <mergeCell ref="C39:C41"/>
    <mergeCell ref="D39:D41"/>
    <mergeCell ref="E39:E40"/>
    <mergeCell ref="F39:G40"/>
    <mergeCell ref="H39:K39"/>
    <mergeCell ref="L39:L40"/>
    <mergeCell ref="A34:A41"/>
    <mergeCell ref="B34:B38"/>
    <mergeCell ref="C34:C38"/>
    <mergeCell ref="F34:K34"/>
    <mergeCell ref="B50:B52"/>
    <mergeCell ref="C50:C52"/>
    <mergeCell ref="D50:D52"/>
    <mergeCell ref="E50:E51"/>
    <mergeCell ref="F50:G51"/>
    <mergeCell ref="H50:K50"/>
    <mergeCell ref="P42:P52"/>
    <mergeCell ref="F43:K43"/>
    <mergeCell ref="F44:K44"/>
    <mergeCell ref="F45:K45"/>
    <mergeCell ref="F46:K46"/>
    <mergeCell ref="B47:B49"/>
    <mergeCell ref="C47:C49"/>
    <mergeCell ref="D47:D49"/>
    <mergeCell ref="E47:E48"/>
    <mergeCell ref="F47:G48"/>
    <mergeCell ref="L50:L51"/>
    <mergeCell ref="M50:M51"/>
    <mergeCell ref="N50:N51"/>
    <mergeCell ref="O50:O51"/>
    <mergeCell ref="F52:G52"/>
    <mergeCell ref="M47:M48"/>
    <mergeCell ref="N47:N48"/>
    <mergeCell ref="O47:O48"/>
    <mergeCell ref="F49:G49"/>
  </mergeCells>
  <pageMargins left="0.7" right="0.7" top="0.75" bottom="0.75" header="0.3" footer="0.3"/>
  <pageSetup paperSize="9" scale="48" orientation="landscape" horizontalDpi="1200" verticalDpi="1200" r:id="rId1"/>
  <rowBreaks count="2" manualBreakCount="2">
    <brk id="24" max="16383" man="1"/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7"/>
  <sheetViews>
    <sheetView view="pageBreakPreview" topLeftCell="A19" zoomScale="60" zoomScaleNormal="100" workbookViewId="0">
      <selection activeCell="F60" sqref="F60:K60"/>
    </sheetView>
  </sheetViews>
  <sheetFormatPr defaultRowHeight="14.3" x14ac:dyDescent="0.25"/>
  <cols>
    <col min="1" max="1" width="9.25" customWidth="1"/>
    <col min="2" max="2" width="52.75" customWidth="1"/>
    <col min="3" max="3" width="14" customWidth="1"/>
    <col min="4" max="4" width="17.125" customWidth="1"/>
    <col min="5" max="5" width="19.375" customWidth="1"/>
    <col min="11" max="11" width="8.375" customWidth="1"/>
    <col min="12" max="15" width="19.75" customWidth="1"/>
    <col min="16" max="16" width="20.75" customWidth="1"/>
  </cols>
  <sheetData>
    <row r="1" spans="1:16" ht="26.35" customHeight="1" x14ac:dyDescent="0.2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46.55" customHeight="1" thickBot="1" x14ac:dyDescent="0.3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6.3" thickBot="1" x14ac:dyDescent="0.3">
      <c r="A3" s="51" t="s">
        <v>30</v>
      </c>
      <c r="B3" s="51" t="s">
        <v>43</v>
      </c>
      <c r="C3" s="51" t="s">
        <v>55</v>
      </c>
      <c r="D3" s="51" t="s">
        <v>57</v>
      </c>
      <c r="E3" s="51" t="s">
        <v>62</v>
      </c>
      <c r="F3" s="96" t="s">
        <v>63</v>
      </c>
      <c r="G3" s="96"/>
      <c r="H3" s="96"/>
      <c r="I3" s="96"/>
      <c r="J3" s="96"/>
      <c r="K3" s="96"/>
      <c r="L3" s="96"/>
      <c r="M3" s="96"/>
      <c r="N3" s="96"/>
      <c r="O3" s="97"/>
      <c r="P3" s="98" t="s">
        <v>70</v>
      </c>
    </row>
    <row r="4" spans="1:16" ht="16.3" thickBot="1" x14ac:dyDescent="0.3">
      <c r="A4" s="53"/>
      <c r="B4" s="53"/>
      <c r="C4" s="53"/>
      <c r="D4" s="53"/>
      <c r="E4" s="53"/>
      <c r="F4" s="92" t="s">
        <v>6</v>
      </c>
      <c r="G4" s="93"/>
      <c r="H4" s="93"/>
      <c r="I4" s="93"/>
      <c r="J4" s="93"/>
      <c r="K4" s="94"/>
      <c r="L4" s="19" t="s">
        <v>7</v>
      </c>
      <c r="M4" s="19" t="s">
        <v>20</v>
      </c>
      <c r="N4" s="19" t="s">
        <v>21</v>
      </c>
      <c r="O4" s="19" t="s">
        <v>22</v>
      </c>
      <c r="P4" s="99"/>
    </row>
    <row r="5" spans="1:16" ht="16.3" thickBot="1" x14ac:dyDescent="0.3">
      <c r="A5" s="9">
        <v>1</v>
      </c>
      <c r="B5" s="11">
        <v>2</v>
      </c>
      <c r="C5" s="11">
        <v>3</v>
      </c>
      <c r="D5" s="11">
        <v>4</v>
      </c>
      <c r="E5" s="11">
        <v>5</v>
      </c>
      <c r="F5" s="92">
        <v>6</v>
      </c>
      <c r="G5" s="93"/>
      <c r="H5" s="93"/>
      <c r="I5" s="93"/>
      <c r="J5" s="93"/>
      <c r="K5" s="94"/>
      <c r="L5" s="20">
        <v>7</v>
      </c>
      <c r="M5" s="23">
        <v>8</v>
      </c>
      <c r="N5" s="25">
        <v>9</v>
      </c>
      <c r="O5" s="25">
        <v>10</v>
      </c>
      <c r="P5" s="11">
        <v>11</v>
      </c>
    </row>
    <row r="6" spans="1:16" ht="16.3" thickBot="1" x14ac:dyDescent="0.3">
      <c r="A6" s="51">
        <v>1</v>
      </c>
      <c r="B6" s="89" t="s">
        <v>44</v>
      </c>
      <c r="C6" s="51" t="s">
        <v>56</v>
      </c>
      <c r="D6" s="12" t="s">
        <v>58</v>
      </c>
      <c r="E6" s="14">
        <f>F6+L6+M6+N6+O6</f>
        <v>39000</v>
      </c>
      <c r="F6" s="54">
        <f>SUM(F7:F12)</f>
        <v>39000</v>
      </c>
      <c r="G6" s="55"/>
      <c r="H6" s="55"/>
      <c r="I6" s="55"/>
      <c r="J6" s="55"/>
      <c r="K6" s="56"/>
      <c r="L6" s="18">
        <f>SUM(L7:L12)</f>
        <v>0</v>
      </c>
      <c r="M6" s="18">
        <f>SUM(M7:M12)</f>
        <v>0</v>
      </c>
      <c r="N6" s="18">
        <f>SUM(N7:N12)</f>
        <v>0</v>
      </c>
      <c r="O6" s="18">
        <f>SUM(O7:O12)</f>
        <v>0</v>
      </c>
      <c r="P6" s="51" t="s">
        <v>72</v>
      </c>
    </row>
    <row r="7" spans="1:16" ht="67.599999999999994" customHeight="1" thickBot="1" x14ac:dyDescent="0.3">
      <c r="A7" s="52"/>
      <c r="B7" s="90"/>
      <c r="C7" s="52"/>
      <c r="D7" s="13" t="s">
        <v>59</v>
      </c>
      <c r="E7" s="14">
        <f>F7+L7+M7+N7+O7</f>
        <v>0</v>
      </c>
      <c r="F7" s="54">
        <f>F14</f>
        <v>0</v>
      </c>
      <c r="G7" s="55"/>
      <c r="H7" s="55"/>
      <c r="I7" s="55"/>
      <c r="J7" s="55"/>
      <c r="K7" s="56"/>
      <c r="L7" s="18">
        <f t="shared" ref="L7:O11" si="0">L14</f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52"/>
    </row>
    <row r="8" spans="1:16" ht="82.55" customHeight="1" thickBot="1" x14ac:dyDescent="0.3">
      <c r="A8" s="52"/>
      <c r="B8" s="90"/>
      <c r="C8" s="52"/>
      <c r="D8" s="13" t="s">
        <v>14</v>
      </c>
      <c r="E8" s="14">
        <f>SUM(F8:O8)</f>
        <v>30810</v>
      </c>
      <c r="F8" s="54">
        <f>F15</f>
        <v>30810</v>
      </c>
      <c r="G8" s="55"/>
      <c r="H8" s="55"/>
      <c r="I8" s="55"/>
      <c r="J8" s="55"/>
      <c r="K8" s="56"/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52"/>
    </row>
    <row r="9" spans="1:16" ht="61.5" customHeight="1" thickBot="1" x14ac:dyDescent="0.3">
      <c r="A9" s="52"/>
      <c r="B9" s="90"/>
      <c r="C9" s="52"/>
      <c r="D9" s="13" t="s">
        <v>8</v>
      </c>
      <c r="E9" s="14">
        <f>E16+E33+E33+E43</f>
        <v>0</v>
      </c>
      <c r="F9" s="54">
        <f>F16+F33+F33+F43</f>
        <v>0</v>
      </c>
      <c r="G9" s="55"/>
      <c r="H9" s="55"/>
      <c r="I9" s="55"/>
      <c r="J9" s="55"/>
      <c r="K9" s="56"/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52"/>
    </row>
    <row r="10" spans="1:16" ht="72.7" customHeight="1" thickBot="1" x14ac:dyDescent="0.3">
      <c r="A10" s="52"/>
      <c r="B10" s="90"/>
      <c r="C10" s="52"/>
      <c r="D10" s="13" t="s">
        <v>10</v>
      </c>
      <c r="E10" s="14">
        <f t="shared" ref="E10:E19" si="1">F10+L10+M10+N10+O10</f>
        <v>0</v>
      </c>
      <c r="F10" s="54">
        <f>F17</f>
        <v>0</v>
      </c>
      <c r="G10" s="55"/>
      <c r="H10" s="55"/>
      <c r="I10" s="55"/>
      <c r="J10" s="55"/>
      <c r="K10" s="56"/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52"/>
    </row>
    <row r="11" spans="1:16" ht="90" customHeight="1" thickBot="1" x14ac:dyDescent="0.3">
      <c r="A11" s="52"/>
      <c r="B11" s="90"/>
      <c r="C11" s="52"/>
      <c r="D11" s="13" t="s">
        <v>13</v>
      </c>
      <c r="E11" s="14">
        <f>SUM(F11:O11)</f>
        <v>8190</v>
      </c>
      <c r="F11" s="54">
        <f>F18</f>
        <v>8190</v>
      </c>
      <c r="G11" s="55"/>
      <c r="H11" s="55"/>
      <c r="I11" s="55"/>
      <c r="J11" s="55"/>
      <c r="K11" s="56"/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52"/>
    </row>
    <row r="12" spans="1:16" ht="42.8" customHeight="1" thickBot="1" x14ac:dyDescent="0.3">
      <c r="A12" s="53"/>
      <c r="B12" s="91"/>
      <c r="C12" s="53"/>
      <c r="D12" s="13" t="s">
        <v>60</v>
      </c>
      <c r="E12" s="14">
        <f t="shared" si="1"/>
        <v>0</v>
      </c>
      <c r="F12" s="54">
        <f>F19+F36+F45</f>
        <v>0</v>
      </c>
      <c r="G12" s="55"/>
      <c r="H12" s="55"/>
      <c r="I12" s="55"/>
      <c r="J12" s="55"/>
      <c r="K12" s="56"/>
      <c r="L12" s="18">
        <v>0</v>
      </c>
      <c r="M12" s="18">
        <f>M19+M36+M45</f>
        <v>0</v>
      </c>
      <c r="N12" s="18">
        <f>N19+N36+N45</f>
        <v>0</v>
      </c>
      <c r="O12" s="18">
        <f>O19+O36+O45</f>
        <v>0</v>
      </c>
      <c r="P12" s="52"/>
    </row>
    <row r="13" spans="1:16" ht="16.3" thickBot="1" x14ac:dyDescent="0.3">
      <c r="A13" s="86" t="s">
        <v>31</v>
      </c>
      <c r="B13" s="88" t="s">
        <v>76</v>
      </c>
      <c r="C13" s="60" t="s">
        <v>56</v>
      </c>
      <c r="D13" s="12" t="s">
        <v>58</v>
      </c>
      <c r="E13" s="14">
        <f t="shared" si="1"/>
        <v>39000</v>
      </c>
      <c r="F13" s="54">
        <f>F14+F16+F17+F19+F15+F18</f>
        <v>39000</v>
      </c>
      <c r="G13" s="55"/>
      <c r="H13" s="55"/>
      <c r="I13" s="55"/>
      <c r="J13" s="55"/>
      <c r="K13" s="56"/>
      <c r="L13" s="18">
        <f>SUM(L14:L19)</f>
        <v>0</v>
      </c>
      <c r="M13" s="14">
        <f>M14+M16+M17+M19</f>
        <v>0</v>
      </c>
      <c r="N13" s="14">
        <f>N14+N16+N17+N19</f>
        <v>0</v>
      </c>
      <c r="O13" s="14">
        <f>O14+O16+O17+O19</f>
        <v>0</v>
      </c>
      <c r="P13" s="51" t="s">
        <v>72</v>
      </c>
    </row>
    <row r="14" spans="1:16" ht="69.8" customHeight="1" thickBot="1" x14ac:dyDescent="0.3">
      <c r="A14" s="87"/>
      <c r="B14" s="88"/>
      <c r="C14" s="60"/>
      <c r="D14" s="13" t="s">
        <v>61</v>
      </c>
      <c r="E14" s="14">
        <f t="shared" si="1"/>
        <v>0</v>
      </c>
      <c r="F14" s="54">
        <v>0</v>
      </c>
      <c r="G14" s="55"/>
      <c r="H14" s="55"/>
      <c r="I14" s="55"/>
      <c r="J14" s="55"/>
      <c r="K14" s="56"/>
      <c r="L14" s="21">
        <v>0</v>
      </c>
      <c r="M14" s="18">
        <v>0</v>
      </c>
      <c r="N14" s="26">
        <v>0</v>
      </c>
      <c r="O14" s="26">
        <v>0</v>
      </c>
      <c r="P14" s="52"/>
    </row>
    <row r="15" spans="1:16" ht="85.6" customHeight="1" thickBot="1" x14ac:dyDescent="0.3">
      <c r="A15" s="87"/>
      <c r="B15" s="88"/>
      <c r="C15" s="60"/>
      <c r="D15" s="13" t="s">
        <v>14</v>
      </c>
      <c r="E15" s="14">
        <f>SUM(F15:O15)</f>
        <v>30810</v>
      </c>
      <c r="F15" s="54">
        <v>30810</v>
      </c>
      <c r="G15" s="55"/>
      <c r="H15" s="55"/>
      <c r="I15" s="55"/>
      <c r="J15" s="55"/>
      <c r="K15" s="56"/>
      <c r="L15" s="21">
        <v>0</v>
      </c>
      <c r="M15" s="18">
        <v>0</v>
      </c>
      <c r="N15" s="26">
        <v>0</v>
      </c>
      <c r="O15" s="26">
        <v>0</v>
      </c>
      <c r="P15" s="52"/>
    </row>
    <row r="16" spans="1:16" ht="55.55" customHeight="1" thickBot="1" x14ac:dyDescent="0.3">
      <c r="A16" s="87"/>
      <c r="B16" s="88"/>
      <c r="C16" s="60"/>
      <c r="D16" s="13" t="s">
        <v>8</v>
      </c>
      <c r="E16" s="14">
        <f t="shared" si="1"/>
        <v>0</v>
      </c>
      <c r="F16" s="54">
        <v>0</v>
      </c>
      <c r="G16" s="55"/>
      <c r="H16" s="55"/>
      <c r="I16" s="55"/>
      <c r="J16" s="55"/>
      <c r="K16" s="56"/>
      <c r="L16" s="21">
        <v>0</v>
      </c>
      <c r="M16" s="18">
        <v>0</v>
      </c>
      <c r="N16" s="26">
        <v>0</v>
      </c>
      <c r="O16" s="26">
        <v>0</v>
      </c>
      <c r="P16" s="52"/>
    </row>
    <row r="17" spans="1:16" ht="72" customHeight="1" thickBot="1" x14ac:dyDescent="0.3">
      <c r="A17" s="87"/>
      <c r="B17" s="88"/>
      <c r="C17" s="60"/>
      <c r="D17" s="27" t="s">
        <v>10</v>
      </c>
      <c r="E17" s="15">
        <f t="shared" si="1"/>
        <v>0</v>
      </c>
      <c r="F17" s="62">
        <v>0</v>
      </c>
      <c r="G17" s="78"/>
      <c r="H17" s="78"/>
      <c r="I17" s="78"/>
      <c r="J17" s="78"/>
      <c r="K17" s="63"/>
      <c r="L17" s="21">
        <v>0</v>
      </c>
      <c r="M17" s="24">
        <v>0</v>
      </c>
      <c r="N17" s="24">
        <v>0</v>
      </c>
      <c r="O17" s="24">
        <v>0</v>
      </c>
      <c r="P17" s="52"/>
    </row>
    <row r="18" spans="1:16" ht="81" customHeight="1" thickBot="1" x14ac:dyDescent="0.3">
      <c r="A18" s="87"/>
      <c r="B18" s="88"/>
      <c r="C18" s="60"/>
      <c r="D18" s="27" t="s">
        <v>13</v>
      </c>
      <c r="E18" s="15">
        <f>SUM(F18:O18)</f>
        <v>8190</v>
      </c>
      <c r="F18" s="54">
        <v>8190</v>
      </c>
      <c r="G18" s="55"/>
      <c r="H18" s="55"/>
      <c r="I18" s="55"/>
      <c r="J18" s="55"/>
      <c r="K18" s="56"/>
      <c r="L18" s="21">
        <v>0</v>
      </c>
      <c r="M18" s="24">
        <v>0</v>
      </c>
      <c r="N18" s="30">
        <v>0</v>
      </c>
      <c r="O18" s="30">
        <v>0</v>
      </c>
      <c r="P18" s="52"/>
    </row>
    <row r="19" spans="1:16" ht="39.1" customHeight="1" thickBot="1" x14ac:dyDescent="0.3">
      <c r="A19" s="87"/>
      <c r="B19" s="88"/>
      <c r="C19" s="60"/>
      <c r="D19" s="12" t="s">
        <v>60</v>
      </c>
      <c r="E19" s="14">
        <f t="shared" si="1"/>
        <v>0</v>
      </c>
      <c r="F19" s="54">
        <v>0</v>
      </c>
      <c r="G19" s="55"/>
      <c r="H19" s="55"/>
      <c r="I19" s="55"/>
      <c r="J19" s="55"/>
      <c r="K19" s="56"/>
      <c r="L19" s="21">
        <v>0</v>
      </c>
      <c r="M19" s="18">
        <v>0</v>
      </c>
      <c r="N19" s="26">
        <v>0</v>
      </c>
      <c r="O19" s="26">
        <v>0</v>
      </c>
      <c r="P19" s="52"/>
    </row>
    <row r="20" spans="1:16" ht="30.1" customHeight="1" thickBot="1" x14ac:dyDescent="0.3">
      <c r="A20" s="87"/>
      <c r="B20" s="71" t="s">
        <v>77</v>
      </c>
      <c r="C20" s="60"/>
      <c r="D20" s="51"/>
      <c r="E20" s="61" t="s">
        <v>5</v>
      </c>
      <c r="F20" s="62" t="s">
        <v>64</v>
      </c>
      <c r="G20" s="63"/>
      <c r="H20" s="54" t="s">
        <v>65</v>
      </c>
      <c r="I20" s="55"/>
      <c r="J20" s="55"/>
      <c r="K20" s="56"/>
      <c r="L20" s="66" t="s">
        <v>7</v>
      </c>
      <c r="M20" s="66" t="s">
        <v>20</v>
      </c>
      <c r="N20" s="66" t="s">
        <v>21</v>
      </c>
      <c r="O20" s="66" t="s">
        <v>22</v>
      </c>
      <c r="P20" s="52"/>
    </row>
    <row r="21" spans="1:16" ht="30.1" customHeight="1" thickBot="1" x14ac:dyDescent="0.3">
      <c r="A21" s="87"/>
      <c r="B21" s="72"/>
      <c r="C21" s="60"/>
      <c r="D21" s="52"/>
      <c r="E21" s="61"/>
      <c r="F21" s="64"/>
      <c r="G21" s="65"/>
      <c r="H21" s="18" t="s">
        <v>66</v>
      </c>
      <c r="I21" s="18" t="s">
        <v>67</v>
      </c>
      <c r="J21" s="18" t="s">
        <v>68</v>
      </c>
      <c r="K21" s="18" t="s">
        <v>69</v>
      </c>
      <c r="L21" s="67"/>
      <c r="M21" s="67"/>
      <c r="N21" s="67"/>
      <c r="O21" s="67"/>
      <c r="P21" s="52"/>
    </row>
    <row r="22" spans="1:16" ht="30.1" customHeight="1" thickBot="1" x14ac:dyDescent="0.3">
      <c r="A22" s="87"/>
      <c r="B22" s="73"/>
      <c r="C22" s="60"/>
      <c r="D22" s="53"/>
      <c r="E22" s="16"/>
      <c r="F22" s="54"/>
      <c r="G22" s="56"/>
      <c r="H22" s="18"/>
      <c r="I22" s="18"/>
      <c r="J22" s="18"/>
      <c r="K22" s="18"/>
      <c r="L22" s="21"/>
      <c r="M22" s="18"/>
      <c r="N22" s="26"/>
      <c r="O22" s="26"/>
      <c r="P22" s="53"/>
    </row>
    <row r="23" spans="1:16" ht="16.3" thickBot="1" x14ac:dyDescent="0.3">
      <c r="A23" s="10"/>
      <c r="B23" s="83" t="s">
        <v>78</v>
      </c>
      <c r="C23" s="51" t="s">
        <v>56</v>
      </c>
      <c r="D23" s="12" t="s">
        <v>58</v>
      </c>
      <c r="E23" s="14">
        <f>F23+L23+M23+N23+O23</f>
        <v>1347407.65</v>
      </c>
      <c r="F23" s="54">
        <f>SUM(F24:K29)</f>
        <v>375068.65</v>
      </c>
      <c r="G23" s="55"/>
      <c r="H23" s="55"/>
      <c r="I23" s="55"/>
      <c r="J23" s="55"/>
      <c r="K23" s="56"/>
      <c r="L23" s="18">
        <f>SUM(L24:L29)</f>
        <v>244894.5</v>
      </c>
      <c r="M23" s="18">
        <f>SUM(M24:M29)</f>
        <v>242939.5</v>
      </c>
      <c r="N23" s="18">
        <f>SUM(N24:N29)</f>
        <v>242252.5</v>
      </c>
      <c r="O23" s="18">
        <f>SUM(O24:O29)</f>
        <v>242252.5</v>
      </c>
      <c r="P23" s="51" t="s">
        <v>71</v>
      </c>
    </row>
    <row r="24" spans="1:16" ht="68.3" customHeight="1" thickBot="1" x14ac:dyDescent="0.3">
      <c r="A24" s="10"/>
      <c r="B24" s="84"/>
      <c r="C24" s="52"/>
      <c r="D24" s="13" t="s">
        <v>61</v>
      </c>
      <c r="E24" s="14">
        <f>F24+L24+M24+N24+O24</f>
        <v>2061</v>
      </c>
      <c r="F24" s="54">
        <f>F31+F41+F50</f>
        <v>687</v>
      </c>
      <c r="G24" s="55"/>
      <c r="H24" s="55"/>
      <c r="I24" s="55"/>
      <c r="J24" s="55"/>
      <c r="K24" s="56"/>
      <c r="L24" s="21">
        <f>L31+L41+L50</f>
        <v>687</v>
      </c>
      <c r="M24" s="21">
        <f>M31+M41+M50</f>
        <v>687</v>
      </c>
      <c r="N24" s="21">
        <f>N31+N41+N50</f>
        <v>0</v>
      </c>
      <c r="O24" s="21">
        <f>O31+O41+O50</f>
        <v>0</v>
      </c>
      <c r="P24" s="52"/>
    </row>
    <row r="25" spans="1:16" ht="87.8" customHeight="1" thickBot="1" x14ac:dyDescent="0.3">
      <c r="A25" s="10"/>
      <c r="B25" s="84"/>
      <c r="C25" s="52"/>
      <c r="D25" s="13" t="s">
        <v>14</v>
      </c>
      <c r="E25" s="14">
        <f>SUM(F25:O25)</f>
        <v>8518.2000000000007</v>
      </c>
      <c r="F25" s="54">
        <f>F32+F42</f>
        <v>8518.2000000000007</v>
      </c>
      <c r="G25" s="55"/>
      <c r="H25" s="55"/>
      <c r="I25" s="55"/>
      <c r="J25" s="55"/>
      <c r="K25" s="56"/>
      <c r="L25" s="21">
        <f>L32+L42</f>
        <v>0</v>
      </c>
      <c r="M25" s="21">
        <f>M32+M42</f>
        <v>0</v>
      </c>
      <c r="N25" s="21">
        <f>N32+N42</f>
        <v>0</v>
      </c>
      <c r="O25" s="21">
        <f>O32+O42</f>
        <v>0</v>
      </c>
      <c r="P25" s="52"/>
    </row>
    <row r="26" spans="1:16" ht="59.95" customHeight="1" thickBot="1" x14ac:dyDescent="0.3">
      <c r="A26" s="10">
        <v>2</v>
      </c>
      <c r="B26" s="84"/>
      <c r="C26" s="52"/>
      <c r="D26" s="13" t="s">
        <v>8</v>
      </c>
      <c r="E26" s="14">
        <f>F26+L26+M26+N26+O26</f>
        <v>0</v>
      </c>
      <c r="F26" s="54">
        <v>0</v>
      </c>
      <c r="G26" s="55"/>
      <c r="H26" s="55"/>
      <c r="I26" s="55"/>
      <c r="J26" s="55"/>
      <c r="K26" s="56"/>
      <c r="L26" s="21">
        <v>0</v>
      </c>
      <c r="M26" s="18">
        <v>0</v>
      </c>
      <c r="N26" s="26">
        <v>0</v>
      </c>
      <c r="O26" s="26">
        <v>0</v>
      </c>
      <c r="P26" s="52"/>
    </row>
    <row r="27" spans="1:16" ht="72" customHeight="1" thickBot="1" x14ac:dyDescent="0.3">
      <c r="A27" s="10"/>
      <c r="B27" s="84"/>
      <c r="C27" s="52"/>
      <c r="D27" s="13" t="s">
        <v>10</v>
      </c>
      <c r="E27" s="14">
        <f>F27+L27+M27+N27+O27</f>
        <v>1310564.1000000001</v>
      </c>
      <c r="F27" s="54">
        <f>F52+F60+F68+F76+F84+F92+F102+F110</f>
        <v>358799.10000000003</v>
      </c>
      <c r="G27" s="55"/>
      <c r="H27" s="55"/>
      <c r="I27" s="55"/>
      <c r="J27" s="55"/>
      <c r="K27" s="56"/>
      <c r="L27" s="21">
        <f>L34+L44+L52+L60+L68+L76+L92+L102+L110+L84</f>
        <v>239407.5</v>
      </c>
      <c r="M27" s="21">
        <f t="shared" ref="M27:O27" si="2">M34+M44+M52+M60+M68+M76+M92+M102+M110+M84</f>
        <v>237452.5</v>
      </c>
      <c r="N27" s="21">
        <f t="shared" si="2"/>
        <v>237452.5</v>
      </c>
      <c r="O27" s="21">
        <f t="shared" si="2"/>
        <v>237452.5</v>
      </c>
      <c r="P27" s="52"/>
    </row>
    <row r="28" spans="1:16" ht="81" customHeight="1" thickBot="1" x14ac:dyDescent="0.3">
      <c r="A28" s="10"/>
      <c r="B28" s="84"/>
      <c r="C28" s="52"/>
      <c r="D28" s="13" t="s">
        <v>13</v>
      </c>
      <c r="E28" s="14">
        <f>SUM(F28:O28)</f>
        <v>26264.35</v>
      </c>
      <c r="F28" s="54">
        <f>F93+F94+F34+F44</f>
        <v>7064.35</v>
      </c>
      <c r="G28" s="55"/>
      <c r="H28" s="55"/>
      <c r="I28" s="55"/>
      <c r="J28" s="55"/>
      <c r="K28" s="56"/>
      <c r="L28" s="21">
        <f>L93+L94</f>
        <v>4800</v>
      </c>
      <c r="M28" s="21">
        <f>M93+M94</f>
        <v>4800</v>
      </c>
      <c r="N28" s="21">
        <f>N93+N94</f>
        <v>4800</v>
      </c>
      <c r="O28" s="21">
        <f>O93+O94</f>
        <v>4800</v>
      </c>
      <c r="P28" s="52"/>
    </row>
    <row r="29" spans="1:16" ht="39.75" customHeight="1" thickBot="1" x14ac:dyDescent="0.3">
      <c r="A29" s="10"/>
      <c r="B29" s="85"/>
      <c r="C29" s="53"/>
      <c r="D29" s="13" t="s">
        <v>60</v>
      </c>
      <c r="E29" s="14">
        <f>F29+L29+M29+N29+O29</f>
        <v>0</v>
      </c>
      <c r="F29" s="54">
        <v>0</v>
      </c>
      <c r="G29" s="55"/>
      <c r="H29" s="55"/>
      <c r="I29" s="55"/>
      <c r="J29" s="55"/>
      <c r="K29" s="56"/>
      <c r="L29" s="21">
        <v>0</v>
      </c>
      <c r="M29" s="18">
        <v>0</v>
      </c>
      <c r="N29" s="26">
        <v>0</v>
      </c>
      <c r="O29" s="26">
        <v>0</v>
      </c>
      <c r="P29" s="53"/>
    </row>
    <row r="30" spans="1:16" ht="16.3" thickBot="1" x14ac:dyDescent="0.3">
      <c r="A30" s="80" t="s">
        <v>32</v>
      </c>
      <c r="B30" s="68" t="s">
        <v>79</v>
      </c>
      <c r="C30" s="51" t="s">
        <v>56</v>
      </c>
      <c r="D30" s="12" t="s">
        <v>58</v>
      </c>
      <c r="E30" s="14">
        <f t="shared" ref="E30:E50" si="3">F30+L30+M30+N30+O30</f>
        <v>4120.3899999999994</v>
      </c>
      <c r="F30" s="54">
        <f>SUM(F31:K36)</f>
        <v>4120.3899999999994</v>
      </c>
      <c r="G30" s="55"/>
      <c r="H30" s="55"/>
      <c r="I30" s="55"/>
      <c r="J30" s="55"/>
      <c r="K30" s="56"/>
      <c r="L30" s="18">
        <f>SUM(L31:L36)</f>
        <v>0</v>
      </c>
      <c r="M30" s="18">
        <f>SUM(M31:M36)</f>
        <v>0</v>
      </c>
      <c r="N30" s="18">
        <f>SUM(N31:N36)</f>
        <v>0</v>
      </c>
      <c r="O30" s="18">
        <f>SUM(O31:O36)</f>
        <v>0</v>
      </c>
      <c r="P30" s="51" t="s">
        <v>72</v>
      </c>
    </row>
    <row r="31" spans="1:16" ht="68.3" customHeight="1" thickBot="1" x14ac:dyDescent="0.3">
      <c r="A31" s="81"/>
      <c r="B31" s="69"/>
      <c r="C31" s="52"/>
      <c r="D31" s="13" t="s">
        <v>61</v>
      </c>
      <c r="E31" s="14">
        <f t="shared" si="3"/>
        <v>0</v>
      </c>
      <c r="F31" s="54">
        <v>0</v>
      </c>
      <c r="G31" s="55"/>
      <c r="H31" s="55"/>
      <c r="I31" s="55"/>
      <c r="J31" s="55"/>
      <c r="K31" s="56"/>
      <c r="L31" s="21">
        <v>0</v>
      </c>
      <c r="M31" s="18">
        <v>0</v>
      </c>
      <c r="N31" s="26">
        <v>0</v>
      </c>
      <c r="O31" s="26">
        <v>0</v>
      </c>
      <c r="P31" s="52"/>
    </row>
    <row r="32" spans="1:16" ht="81.7" customHeight="1" thickBot="1" x14ac:dyDescent="0.3">
      <c r="A32" s="81"/>
      <c r="B32" s="69"/>
      <c r="C32" s="52"/>
      <c r="D32" s="13" t="s">
        <v>14</v>
      </c>
      <c r="E32" s="14">
        <f>SUM(F32:O32)</f>
        <v>3255.1</v>
      </c>
      <c r="F32" s="54">
        <v>3255.1</v>
      </c>
      <c r="G32" s="55"/>
      <c r="H32" s="55"/>
      <c r="I32" s="55"/>
      <c r="J32" s="55"/>
      <c r="K32" s="56"/>
      <c r="L32" s="21">
        <v>0</v>
      </c>
      <c r="M32" s="18">
        <v>0</v>
      </c>
      <c r="N32" s="26">
        <v>0</v>
      </c>
      <c r="O32" s="26">
        <v>0</v>
      </c>
      <c r="P32" s="52"/>
    </row>
    <row r="33" spans="1:16" ht="65.25" customHeight="1" thickBot="1" x14ac:dyDescent="0.3">
      <c r="A33" s="81"/>
      <c r="B33" s="69"/>
      <c r="C33" s="52"/>
      <c r="D33" s="13" t="s">
        <v>8</v>
      </c>
      <c r="E33" s="14">
        <f t="shared" si="3"/>
        <v>0</v>
      </c>
      <c r="F33" s="54">
        <v>0</v>
      </c>
      <c r="G33" s="55"/>
      <c r="H33" s="55"/>
      <c r="I33" s="55"/>
      <c r="J33" s="55"/>
      <c r="K33" s="56"/>
      <c r="L33" s="21">
        <v>0</v>
      </c>
      <c r="M33" s="18">
        <v>0</v>
      </c>
      <c r="N33" s="26">
        <v>0</v>
      </c>
      <c r="O33" s="26">
        <v>0</v>
      </c>
      <c r="P33" s="52"/>
    </row>
    <row r="34" spans="1:16" ht="41.3" customHeight="1" x14ac:dyDescent="0.25">
      <c r="A34" s="81"/>
      <c r="B34" s="69"/>
      <c r="C34" s="52"/>
      <c r="D34" s="74" t="s">
        <v>13</v>
      </c>
      <c r="E34" s="76">
        <f>SUM(F34:O35)</f>
        <v>865.29</v>
      </c>
      <c r="F34" s="62">
        <v>865.29</v>
      </c>
      <c r="G34" s="78"/>
      <c r="H34" s="78"/>
      <c r="I34" s="78"/>
      <c r="J34" s="78"/>
      <c r="K34" s="63"/>
      <c r="L34" s="66">
        <v>0</v>
      </c>
      <c r="M34" s="66">
        <v>0</v>
      </c>
      <c r="N34" s="66">
        <v>0</v>
      </c>
      <c r="O34" s="66">
        <v>0</v>
      </c>
      <c r="P34" s="52"/>
    </row>
    <row r="35" spans="1:16" ht="36.700000000000003" customHeight="1" thickBot="1" x14ac:dyDescent="0.3">
      <c r="A35" s="81"/>
      <c r="B35" s="69"/>
      <c r="C35" s="52"/>
      <c r="D35" s="75"/>
      <c r="E35" s="77"/>
      <c r="F35" s="64"/>
      <c r="G35" s="79"/>
      <c r="H35" s="79"/>
      <c r="I35" s="79"/>
      <c r="J35" s="79"/>
      <c r="K35" s="65"/>
      <c r="L35" s="67"/>
      <c r="M35" s="67"/>
      <c r="N35" s="67"/>
      <c r="O35" s="67"/>
      <c r="P35" s="52"/>
    </row>
    <row r="36" spans="1:16" ht="43.5" customHeight="1" thickBot="1" x14ac:dyDescent="0.3">
      <c r="A36" s="81"/>
      <c r="B36" s="70"/>
      <c r="C36" s="53"/>
      <c r="D36" s="13" t="s">
        <v>60</v>
      </c>
      <c r="E36" s="14">
        <f t="shared" si="3"/>
        <v>0</v>
      </c>
      <c r="F36" s="54">
        <v>0</v>
      </c>
      <c r="G36" s="55"/>
      <c r="H36" s="55"/>
      <c r="I36" s="55"/>
      <c r="J36" s="55"/>
      <c r="K36" s="56"/>
      <c r="L36" s="21">
        <v>0</v>
      </c>
      <c r="M36" s="18">
        <v>0</v>
      </c>
      <c r="N36" s="26">
        <v>0</v>
      </c>
      <c r="O36" s="26">
        <v>0</v>
      </c>
      <c r="P36" s="52"/>
    </row>
    <row r="37" spans="1:16" ht="30.1" customHeight="1" thickBot="1" x14ac:dyDescent="0.3">
      <c r="A37" s="81"/>
      <c r="B37" s="71" t="s">
        <v>80</v>
      </c>
      <c r="C37" s="51"/>
      <c r="D37" s="51"/>
      <c r="E37" s="76"/>
      <c r="F37" s="62" t="s">
        <v>64</v>
      </c>
      <c r="G37" s="63"/>
      <c r="H37" s="54" t="s">
        <v>65</v>
      </c>
      <c r="I37" s="55"/>
      <c r="J37" s="55"/>
      <c r="K37" s="56"/>
      <c r="L37" s="66" t="s">
        <v>7</v>
      </c>
      <c r="M37" s="66" t="s">
        <v>20</v>
      </c>
      <c r="N37" s="66" t="s">
        <v>21</v>
      </c>
      <c r="O37" s="66" t="s">
        <v>22</v>
      </c>
      <c r="P37" s="52"/>
    </row>
    <row r="38" spans="1:16" ht="30.1" customHeight="1" thickBot="1" x14ac:dyDescent="0.3">
      <c r="A38" s="81"/>
      <c r="B38" s="72"/>
      <c r="C38" s="52"/>
      <c r="D38" s="52"/>
      <c r="E38" s="100"/>
      <c r="F38" s="64"/>
      <c r="G38" s="65"/>
      <c r="H38" s="18" t="s">
        <v>66</v>
      </c>
      <c r="I38" s="18" t="s">
        <v>67</v>
      </c>
      <c r="J38" s="18" t="s">
        <v>68</v>
      </c>
      <c r="K38" s="18" t="s">
        <v>69</v>
      </c>
      <c r="L38" s="67"/>
      <c r="M38" s="67"/>
      <c r="N38" s="67"/>
      <c r="O38" s="67"/>
      <c r="P38" s="52"/>
    </row>
    <row r="39" spans="1:16" ht="30.1" customHeight="1" thickBot="1" x14ac:dyDescent="0.3">
      <c r="A39" s="82"/>
      <c r="B39" s="73"/>
      <c r="C39" s="53"/>
      <c r="D39" s="53"/>
      <c r="E39" s="77"/>
      <c r="F39" s="54"/>
      <c r="G39" s="56"/>
      <c r="H39" s="18"/>
      <c r="I39" s="18"/>
      <c r="J39" s="18"/>
      <c r="K39" s="18"/>
      <c r="L39" s="21"/>
      <c r="M39" s="18"/>
      <c r="N39" s="26"/>
      <c r="O39" s="26"/>
      <c r="P39" s="53"/>
    </row>
    <row r="40" spans="1:16" ht="16.3" thickBot="1" x14ac:dyDescent="0.3">
      <c r="A40" s="51" t="s">
        <v>33</v>
      </c>
      <c r="B40" s="68" t="s">
        <v>81</v>
      </c>
      <c r="C40" s="51" t="s">
        <v>56</v>
      </c>
      <c r="D40" s="12" t="s">
        <v>58</v>
      </c>
      <c r="E40" s="14">
        <f t="shared" si="3"/>
        <v>6662.16</v>
      </c>
      <c r="F40" s="54">
        <f>F41+F43+F44+F45+F42</f>
        <v>6662.16</v>
      </c>
      <c r="G40" s="55"/>
      <c r="H40" s="55"/>
      <c r="I40" s="55"/>
      <c r="J40" s="55"/>
      <c r="K40" s="56"/>
      <c r="L40" s="18">
        <f>SUM(L41:L45)</f>
        <v>0</v>
      </c>
      <c r="M40" s="18">
        <f>SUM(M41:M45)</f>
        <v>0</v>
      </c>
      <c r="N40" s="18">
        <f>SUM(N41:N45)</f>
        <v>0</v>
      </c>
      <c r="O40" s="18">
        <f>SUM(O41:O45)</f>
        <v>0</v>
      </c>
      <c r="P40" s="51" t="s">
        <v>72</v>
      </c>
    </row>
    <row r="41" spans="1:16" ht="77.3" customHeight="1" thickBot="1" x14ac:dyDescent="0.3">
      <c r="A41" s="52"/>
      <c r="B41" s="69"/>
      <c r="C41" s="52"/>
      <c r="D41" s="13" t="s">
        <v>61</v>
      </c>
      <c r="E41" s="14">
        <f t="shared" si="3"/>
        <v>0</v>
      </c>
      <c r="F41" s="54">
        <v>0</v>
      </c>
      <c r="G41" s="55"/>
      <c r="H41" s="55"/>
      <c r="I41" s="55"/>
      <c r="J41" s="55"/>
      <c r="K41" s="56"/>
      <c r="L41" s="21">
        <v>0</v>
      </c>
      <c r="M41" s="18">
        <v>0</v>
      </c>
      <c r="N41" s="26">
        <v>0</v>
      </c>
      <c r="O41" s="26">
        <v>0</v>
      </c>
      <c r="P41" s="52"/>
    </row>
    <row r="42" spans="1:16" ht="81.7" customHeight="1" thickBot="1" x14ac:dyDescent="0.3">
      <c r="A42" s="52"/>
      <c r="B42" s="69"/>
      <c r="C42" s="52"/>
      <c r="D42" s="13" t="s">
        <v>14</v>
      </c>
      <c r="E42" s="14">
        <f>SUM(F42:O42)</f>
        <v>5263.1</v>
      </c>
      <c r="F42" s="54">
        <v>5263.1</v>
      </c>
      <c r="G42" s="55"/>
      <c r="H42" s="55"/>
      <c r="I42" s="55"/>
      <c r="J42" s="55"/>
      <c r="K42" s="56"/>
      <c r="L42" s="21">
        <v>0</v>
      </c>
      <c r="M42" s="18">
        <v>0</v>
      </c>
      <c r="N42" s="26">
        <v>0</v>
      </c>
      <c r="O42" s="26">
        <v>0</v>
      </c>
      <c r="P42" s="52"/>
    </row>
    <row r="43" spans="1:16" ht="57.75" customHeight="1" thickBot="1" x14ac:dyDescent="0.3">
      <c r="A43" s="52"/>
      <c r="B43" s="69"/>
      <c r="C43" s="52"/>
      <c r="D43" s="13" t="s">
        <v>8</v>
      </c>
      <c r="E43" s="14">
        <f t="shared" si="3"/>
        <v>0</v>
      </c>
      <c r="F43" s="54">
        <v>0</v>
      </c>
      <c r="G43" s="55"/>
      <c r="H43" s="55"/>
      <c r="I43" s="55"/>
      <c r="J43" s="55"/>
      <c r="K43" s="56"/>
      <c r="L43" s="21">
        <v>0</v>
      </c>
      <c r="M43" s="18">
        <v>0</v>
      </c>
      <c r="N43" s="26">
        <v>0</v>
      </c>
      <c r="O43" s="26">
        <v>0</v>
      </c>
      <c r="P43" s="52"/>
    </row>
    <row r="44" spans="1:16" ht="77.95" customHeight="1" thickBot="1" x14ac:dyDescent="0.3">
      <c r="A44" s="52"/>
      <c r="B44" s="69"/>
      <c r="C44" s="52"/>
      <c r="D44" s="13" t="s">
        <v>13</v>
      </c>
      <c r="E44" s="14">
        <f t="shared" si="3"/>
        <v>1399.06</v>
      </c>
      <c r="F44" s="54">
        <v>1399.06</v>
      </c>
      <c r="G44" s="55"/>
      <c r="H44" s="55"/>
      <c r="I44" s="55"/>
      <c r="J44" s="55"/>
      <c r="K44" s="56"/>
      <c r="L44" s="21">
        <v>0</v>
      </c>
      <c r="M44" s="18">
        <v>0</v>
      </c>
      <c r="N44" s="18">
        <v>0</v>
      </c>
      <c r="O44" s="18">
        <v>0</v>
      </c>
      <c r="P44" s="52"/>
    </row>
    <row r="45" spans="1:16" ht="46.55" customHeight="1" thickBot="1" x14ac:dyDescent="0.3">
      <c r="A45" s="52"/>
      <c r="B45" s="70"/>
      <c r="C45" s="53"/>
      <c r="D45" s="13" t="s">
        <v>60</v>
      </c>
      <c r="E45" s="14">
        <f t="shared" si="3"/>
        <v>0</v>
      </c>
      <c r="F45" s="54">
        <v>0</v>
      </c>
      <c r="G45" s="55"/>
      <c r="H45" s="55"/>
      <c r="I45" s="55"/>
      <c r="J45" s="55"/>
      <c r="K45" s="56"/>
      <c r="L45" s="21">
        <v>0</v>
      </c>
      <c r="M45" s="18">
        <v>0</v>
      </c>
      <c r="N45" s="26">
        <v>0</v>
      </c>
      <c r="O45" s="26">
        <v>0</v>
      </c>
      <c r="P45" s="52"/>
    </row>
    <row r="46" spans="1:16" ht="30.1" customHeight="1" thickBot="1" x14ac:dyDescent="0.3">
      <c r="A46" s="52"/>
      <c r="B46" s="71" t="s">
        <v>82</v>
      </c>
      <c r="C46" s="60"/>
      <c r="D46" s="51"/>
      <c r="E46" s="76"/>
      <c r="F46" s="62" t="s">
        <v>64</v>
      </c>
      <c r="G46" s="63"/>
      <c r="H46" s="54" t="s">
        <v>65</v>
      </c>
      <c r="I46" s="55"/>
      <c r="J46" s="55"/>
      <c r="K46" s="56"/>
      <c r="L46" s="66" t="s">
        <v>7</v>
      </c>
      <c r="M46" s="66" t="s">
        <v>20</v>
      </c>
      <c r="N46" s="66" t="s">
        <v>21</v>
      </c>
      <c r="O46" s="66" t="s">
        <v>22</v>
      </c>
      <c r="P46" s="52"/>
    </row>
    <row r="47" spans="1:16" ht="30.1" customHeight="1" thickBot="1" x14ac:dyDescent="0.3">
      <c r="A47" s="52"/>
      <c r="B47" s="72"/>
      <c r="C47" s="60"/>
      <c r="D47" s="52"/>
      <c r="E47" s="100"/>
      <c r="F47" s="64"/>
      <c r="G47" s="65"/>
      <c r="H47" s="18" t="s">
        <v>66</v>
      </c>
      <c r="I47" s="18" t="s">
        <v>67</v>
      </c>
      <c r="J47" s="18" t="s">
        <v>68</v>
      </c>
      <c r="K47" s="18" t="s">
        <v>69</v>
      </c>
      <c r="L47" s="67"/>
      <c r="M47" s="67"/>
      <c r="N47" s="67"/>
      <c r="O47" s="67"/>
      <c r="P47" s="52"/>
    </row>
    <row r="48" spans="1:16" ht="30.1" customHeight="1" thickBot="1" x14ac:dyDescent="0.3">
      <c r="A48" s="53"/>
      <c r="B48" s="73"/>
      <c r="C48" s="60"/>
      <c r="D48" s="53"/>
      <c r="E48" s="77"/>
      <c r="F48" s="29"/>
      <c r="G48" s="18"/>
      <c r="H48" s="18"/>
      <c r="I48" s="18"/>
      <c r="J48" s="18"/>
      <c r="K48" s="18"/>
      <c r="L48" s="21"/>
      <c r="M48" s="18"/>
      <c r="N48" s="26"/>
      <c r="O48" s="26"/>
      <c r="P48" s="53"/>
    </row>
    <row r="49" spans="1:16" ht="16.3" thickBot="1" x14ac:dyDescent="0.3">
      <c r="A49" s="51" t="s">
        <v>34</v>
      </c>
      <c r="B49" s="68" t="s">
        <v>83</v>
      </c>
      <c r="C49" s="51" t="s">
        <v>56</v>
      </c>
      <c r="D49" s="12" t="s">
        <v>58</v>
      </c>
      <c r="E49" s="14">
        <f t="shared" si="3"/>
        <v>2061</v>
      </c>
      <c r="F49" s="54">
        <f>SUM(F50:K53)</f>
        <v>687</v>
      </c>
      <c r="G49" s="55"/>
      <c r="H49" s="55"/>
      <c r="I49" s="55"/>
      <c r="J49" s="55"/>
      <c r="K49" s="56"/>
      <c r="L49" s="18">
        <f>L50+L51+L52+L53</f>
        <v>687</v>
      </c>
      <c r="M49" s="18">
        <f>M50+M51+M52+M53</f>
        <v>687</v>
      </c>
      <c r="N49" s="18">
        <f>N50+N51+N52+N53</f>
        <v>0</v>
      </c>
      <c r="O49" s="18">
        <f>O50+O51+O52+O53</f>
        <v>0</v>
      </c>
      <c r="P49" s="51" t="s">
        <v>84</v>
      </c>
    </row>
    <row r="50" spans="1:16" ht="69.8" customHeight="1" thickBot="1" x14ac:dyDescent="0.3">
      <c r="A50" s="52"/>
      <c r="B50" s="69"/>
      <c r="C50" s="52"/>
      <c r="D50" s="13" t="s">
        <v>61</v>
      </c>
      <c r="E50" s="14">
        <f t="shared" si="3"/>
        <v>2061</v>
      </c>
      <c r="F50" s="54">
        <v>687</v>
      </c>
      <c r="G50" s="55"/>
      <c r="H50" s="55"/>
      <c r="I50" s="55"/>
      <c r="J50" s="55"/>
      <c r="K50" s="56"/>
      <c r="L50" s="21">
        <v>687</v>
      </c>
      <c r="M50" s="18">
        <v>687</v>
      </c>
      <c r="N50" s="26">
        <v>0</v>
      </c>
      <c r="O50" s="26">
        <v>0</v>
      </c>
      <c r="P50" s="52"/>
    </row>
    <row r="51" spans="1:16" ht="52.5" customHeight="1" thickBot="1" x14ac:dyDescent="0.3">
      <c r="A51" s="52"/>
      <c r="B51" s="69"/>
      <c r="C51" s="52"/>
      <c r="D51" s="13" t="s">
        <v>8</v>
      </c>
      <c r="E51" s="14">
        <f>SUM(F51:O51)</f>
        <v>0</v>
      </c>
      <c r="F51" s="54">
        <v>0</v>
      </c>
      <c r="G51" s="55"/>
      <c r="H51" s="55"/>
      <c r="I51" s="55"/>
      <c r="J51" s="55"/>
      <c r="K51" s="56"/>
      <c r="L51" s="21">
        <v>0</v>
      </c>
      <c r="M51" s="18">
        <v>0</v>
      </c>
      <c r="N51" s="26">
        <v>0</v>
      </c>
      <c r="O51" s="26">
        <v>0</v>
      </c>
      <c r="P51" s="52"/>
    </row>
    <row r="52" spans="1:16" ht="70.5" customHeight="1" thickBot="1" x14ac:dyDescent="0.3">
      <c r="A52" s="52"/>
      <c r="B52" s="69"/>
      <c r="C52" s="52"/>
      <c r="D52" s="13" t="s">
        <v>10</v>
      </c>
      <c r="E52" s="14">
        <f>F52+L52+M52+N52+O52</f>
        <v>0</v>
      </c>
      <c r="F52" s="54">
        <v>0</v>
      </c>
      <c r="G52" s="55"/>
      <c r="H52" s="55"/>
      <c r="I52" s="55"/>
      <c r="J52" s="55"/>
      <c r="K52" s="56"/>
      <c r="L52" s="21">
        <v>0</v>
      </c>
      <c r="M52" s="18">
        <v>0</v>
      </c>
      <c r="N52" s="18">
        <v>0</v>
      </c>
      <c r="O52" s="18">
        <v>0</v>
      </c>
      <c r="P52" s="52"/>
    </row>
    <row r="53" spans="1:16" ht="43.5" customHeight="1" thickBot="1" x14ac:dyDescent="0.3">
      <c r="A53" s="52"/>
      <c r="B53" s="70"/>
      <c r="C53" s="53"/>
      <c r="D53" s="13" t="s">
        <v>60</v>
      </c>
      <c r="E53" s="14">
        <f>F53+L53+M53+N53+O53</f>
        <v>0</v>
      </c>
      <c r="F53" s="54">
        <v>0</v>
      </c>
      <c r="G53" s="55"/>
      <c r="H53" s="55"/>
      <c r="I53" s="55"/>
      <c r="J53" s="55"/>
      <c r="K53" s="56"/>
      <c r="L53" s="21">
        <v>0</v>
      </c>
      <c r="M53" s="18">
        <v>0</v>
      </c>
      <c r="N53" s="26">
        <v>0</v>
      </c>
      <c r="O53" s="26">
        <v>0</v>
      </c>
      <c r="P53" s="52"/>
    </row>
    <row r="54" spans="1:16" ht="30.1" customHeight="1" thickBot="1" x14ac:dyDescent="0.3">
      <c r="A54" s="52"/>
      <c r="B54" s="71" t="s">
        <v>85</v>
      </c>
      <c r="C54" s="60"/>
      <c r="D54" s="51"/>
      <c r="E54" s="76"/>
      <c r="F54" s="62" t="s">
        <v>64</v>
      </c>
      <c r="G54" s="63"/>
      <c r="H54" s="54" t="s">
        <v>65</v>
      </c>
      <c r="I54" s="55"/>
      <c r="J54" s="55"/>
      <c r="K54" s="56"/>
      <c r="L54" s="66" t="s">
        <v>7</v>
      </c>
      <c r="M54" s="66" t="s">
        <v>20</v>
      </c>
      <c r="N54" s="66" t="s">
        <v>21</v>
      </c>
      <c r="O54" s="66" t="s">
        <v>22</v>
      </c>
      <c r="P54" s="52"/>
    </row>
    <row r="55" spans="1:16" ht="30.1" customHeight="1" thickBot="1" x14ac:dyDescent="0.3">
      <c r="A55" s="52"/>
      <c r="B55" s="72"/>
      <c r="C55" s="60"/>
      <c r="D55" s="52"/>
      <c r="E55" s="100"/>
      <c r="F55" s="64"/>
      <c r="G55" s="65"/>
      <c r="H55" s="18" t="s">
        <v>66</v>
      </c>
      <c r="I55" s="18" t="s">
        <v>67</v>
      </c>
      <c r="J55" s="18" t="s">
        <v>68</v>
      </c>
      <c r="K55" s="18" t="s">
        <v>69</v>
      </c>
      <c r="L55" s="67"/>
      <c r="M55" s="67"/>
      <c r="N55" s="67"/>
      <c r="O55" s="67"/>
      <c r="P55" s="52"/>
    </row>
    <row r="56" spans="1:16" ht="30.1" customHeight="1" thickBot="1" x14ac:dyDescent="0.3">
      <c r="A56" s="52"/>
      <c r="B56" s="73"/>
      <c r="C56" s="60"/>
      <c r="D56" s="53"/>
      <c r="E56" s="77"/>
      <c r="F56" s="54"/>
      <c r="G56" s="56"/>
      <c r="H56" s="18"/>
      <c r="I56" s="18"/>
      <c r="J56" s="18"/>
      <c r="K56" s="18"/>
      <c r="L56" s="21"/>
      <c r="M56" s="18"/>
      <c r="N56" s="26"/>
      <c r="O56" s="26"/>
      <c r="P56" s="52"/>
    </row>
    <row r="57" spans="1:16" ht="16.3" thickBot="1" x14ac:dyDescent="0.3">
      <c r="A57" s="51" t="s">
        <v>35</v>
      </c>
      <c r="B57" s="68" t="s">
        <v>87</v>
      </c>
      <c r="C57" s="51" t="s">
        <v>56</v>
      </c>
      <c r="D57" s="12" t="s">
        <v>58</v>
      </c>
      <c r="E57" s="14">
        <f>F57+L57+M57+N57+O57</f>
        <v>330367.90000000002</v>
      </c>
      <c r="F57" s="54">
        <f>SUM(F58:K61)</f>
        <v>101099.1</v>
      </c>
      <c r="G57" s="55"/>
      <c r="H57" s="55"/>
      <c r="I57" s="55"/>
      <c r="J57" s="55"/>
      <c r="K57" s="56"/>
      <c r="L57" s="18">
        <f>L58+L59+L60+L61</f>
        <v>57317.2</v>
      </c>
      <c r="M57" s="18">
        <f>M58+M59+M60+M61</f>
        <v>57317.2</v>
      </c>
      <c r="N57" s="18">
        <f>N58+N59+N60+N61</f>
        <v>57317.2</v>
      </c>
      <c r="O57" s="18">
        <f>O58+O59+O60+O61</f>
        <v>57317.2</v>
      </c>
      <c r="P57" s="51" t="s">
        <v>86</v>
      </c>
    </row>
    <row r="58" spans="1:16" ht="69.8" customHeight="1" thickBot="1" x14ac:dyDescent="0.3">
      <c r="A58" s="52"/>
      <c r="B58" s="69"/>
      <c r="C58" s="52"/>
      <c r="D58" s="13" t="s">
        <v>61</v>
      </c>
      <c r="E58" s="14">
        <f>F58+L58+M58+N58+O58</f>
        <v>0</v>
      </c>
      <c r="F58" s="54">
        <v>0</v>
      </c>
      <c r="G58" s="55"/>
      <c r="H58" s="55"/>
      <c r="I58" s="55"/>
      <c r="J58" s="55"/>
      <c r="K58" s="56"/>
      <c r="L58" s="21">
        <v>0</v>
      </c>
      <c r="M58" s="18">
        <v>0</v>
      </c>
      <c r="N58" s="26">
        <v>0</v>
      </c>
      <c r="O58" s="26">
        <v>0</v>
      </c>
      <c r="P58" s="52"/>
    </row>
    <row r="59" spans="1:16" ht="50.3" customHeight="1" thickBot="1" x14ac:dyDescent="0.3">
      <c r="A59" s="52"/>
      <c r="B59" s="69"/>
      <c r="C59" s="52"/>
      <c r="D59" s="13" t="s">
        <v>8</v>
      </c>
      <c r="E59" s="14">
        <f>SUM(F59:O59)</f>
        <v>0</v>
      </c>
      <c r="F59" s="54">
        <v>0</v>
      </c>
      <c r="G59" s="55"/>
      <c r="H59" s="55"/>
      <c r="I59" s="55"/>
      <c r="J59" s="55"/>
      <c r="K59" s="56"/>
      <c r="L59" s="21">
        <v>0</v>
      </c>
      <c r="M59" s="18">
        <v>0</v>
      </c>
      <c r="N59" s="26">
        <v>0</v>
      </c>
      <c r="O59" s="26">
        <v>0</v>
      </c>
      <c r="P59" s="52"/>
    </row>
    <row r="60" spans="1:16" ht="70.5" customHeight="1" thickBot="1" x14ac:dyDescent="0.3">
      <c r="A60" s="52"/>
      <c r="B60" s="69"/>
      <c r="C60" s="52"/>
      <c r="D60" s="13" t="s">
        <v>10</v>
      </c>
      <c r="E60" s="14">
        <f>F60+L60+M60+N60+O60</f>
        <v>330367.90000000002</v>
      </c>
      <c r="F60" s="54">
        <v>101099.1</v>
      </c>
      <c r="G60" s="55"/>
      <c r="H60" s="55"/>
      <c r="I60" s="55"/>
      <c r="J60" s="55"/>
      <c r="K60" s="56"/>
      <c r="L60" s="21">
        <v>57317.2</v>
      </c>
      <c r="M60" s="21">
        <v>57317.2</v>
      </c>
      <c r="N60" s="21">
        <v>57317.2</v>
      </c>
      <c r="O60" s="21">
        <v>57317.2</v>
      </c>
      <c r="P60" s="52"/>
    </row>
    <row r="61" spans="1:16" ht="38.25" customHeight="1" thickBot="1" x14ac:dyDescent="0.3">
      <c r="A61" s="52"/>
      <c r="B61" s="70"/>
      <c r="C61" s="53"/>
      <c r="D61" s="13" t="s">
        <v>60</v>
      </c>
      <c r="E61" s="14">
        <f>F61+L61+M61+N61+O61</f>
        <v>0</v>
      </c>
      <c r="F61" s="54">
        <v>0</v>
      </c>
      <c r="G61" s="55"/>
      <c r="H61" s="55"/>
      <c r="I61" s="55"/>
      <c r="J61" s="55"/>
      <c r="K61" s="56"/>
      <c r="L61" s="21">
        <v>0</v>
      </c>
      <c r="M61" s="18">
        <v>0</v>
      </c>
      <c r="N61" s="26">
        <v>0</v>
      </c>
      <c r="O61" s="26">
        <v>0</v>
      </c>
      <c r="P61" s="52"/>
    </row>
    <row r="62" spans="1:16" ht="30.1" customHeight="1" thickBot="1" x14ac:dyDescent="0.3">
      <c r="A62" s="52"/>
      <c r="B62" s="71" t="s">
        <v>88</v>
      </c>
      <c r="C62" s="60"/>
      <c r="D62" s="51"/>
      <c r="E62" s="76"/>
      <c r="F62" s="62" t="s">
        <v>64</v>
      </c>
      <c r="G62" s="63"/>
      <c r="H62" s="54" t="s">
        <v>65</v>
      </c>
      <c r="I62" s="55"/>
      <c r="J62" s="55"/>
      <c r="K62" s="56"/>
      <c r="L62" s="66" t="s">
        <v>7</v>
      </c>
      <c r="M62" s="66" t="s">
        <v>20</v>
      </c>
      <c r="N62" s="66" t="s">
        <v>21</v>
      </c>
      <c r="O62" s="66" t="s">
        <v>22</v>
      </c>
      <c r="P62" s="52"/>
    </row>
    <row r="63" spans="1:16" ht="30.1" customHeight="1" thickBot="1" x14ac:dyDescent="0.3">
      <c r="A63" s="52"/>
      <c r="B63" s="72"/>
      <c r="C63" s="60"/>
      <c r="D63" s="52"/>
      <c r="E63" s="100"/>
      <c r="F63" s="64"/>
      <c r="G63" s="65"/>
      <c r="H63" s="18" t="s">
        <v>66</v>
      </c>
      <c r="I63" s="18" t="s">
        <v>67</v>
      </c>
      <c r="J63" s="18" t="s">
        <v>68</v>
      </c>
      <c r="K63" s="18" t="s">
        <v>69</v>
      </c>
      <c r="L63" s="67"/>
      <c r="M63" s="67"/>
      <c r="N63" s="67"/>
      <c r="O63" s="67"/>
      <c r="P63" s="52"/>
    </row>
    <row r="64" spans="1:16" ht="30.1" customHeight="1" thickBot="1" x14ac:dyDescent="0.3">
      <c r="A64" s="53"/>
      <c r="B64" s="73"/>
      <c r="C64" s="60"/>
      <c r="D64" s="53"/>
      <c r="E64" s="77"/>
      <c r="F64" s="54"/>
      <c r="G64" s="56"/>
      <c r="H64" s="18"/>
      <c r="I64" s="18"/>
      <c r="J64" s="18"/>
      <c r="K64" s="18"/>
      <c r="L64" s="21"/>
      <c r="M64" s="18"/>
      <c r="N64" s="26"/>
      <c r="O64" s="26"/>
      <c r="P64" s="53"/>
    </row>
    <row r="65" spans="1:16" ht="16.3" thickBot="1" x14ac:dyDescent="0.3">
      <c r="A65" s="51" t="s">
        <v>36</v>
      </c>
      <c r="B65" s="68" t="s">
        <v>89</v>
      </c>
      <c r="C65" s="51" t="s">
        <v>56</v>
      </c>
      <c r="D65" s="12" t="s">
        <v>58</v>
      </c>
      <c r="E65" s="14">
        <f>F65+L65+M65+N65+O65</f>
        <v>345155.69999999995</v>
      </c>
      <c r="F65" s="54">
        <f>SUM(F66:K69)</f>
        <v>105624.5</v>
      </c>
      <c r="G65" s="55"/>
      <c r="H65" s="55"/>
      <c r="I65" s="55"/>
      <c r="J65" s="55"/>
      <c r="K65" s="56"/>
      <c r="L65" s="18">
        <f>L66+L67+L68+L69</f>
        <v>59882.8</v>
      </c>
      <c r="M65" s="18">
        <f>M66+M67+M68+M69</f>
        <v>59882.8</v>
      </c>
      <c r="N65" s="18">
        <f>N66+N67+N68+N69</f>
        <v>59882.8</v>
      </c>
      <c r="O65" s="18">
        <f>O66+O67+O68+O69</f>
        <v>59882.8</v>
      </c>
      <c r="P65" s="51" t="s">
        <v>86</v>
      </c>
    </row>
    <row r="66" spans="1:16" ht="69.8" customHeight="1" thickBot="1" x14ac:dyDescent="0.3">
      <c r="A66" s="52"/>
      <c r="B66" s="69"/>
      <c r="C66" s="52"/>
      <c r="D66" s="13" t="s">
        <v>61</v>
      </c>
      <c r="E66" s="14">
        <f>F66+L66+M66+N66+O66</f>
        <v>0</v>
      </c>
      <c r="F66" s="54">
        <v>0</v>
      </c>
      <c r="G66" s="55"/>
      <c r="H66" s="55"/>
      <c r="I66" s="55"/>
      <c r="J66" s="55"/>
      <c r="K66" s="56"/>
      <c r="L66" s="21">
        <v>0</v>
      </c>
      <c r="M66" s="18">
        <v>0</v>
      </c>
      <c r="N66" s="26">
        <v>0</v>
      </c>
      <c r="O66" s="26">
        <v>0</v>
      </c>
      <c r="P66" s="52"/>
    </row>
    <row r="67" spans="1:16" ht="54" customHeight="1" thickBot="1" x14ac:dyDescent="0.3">
      <c r="A67" s="52"/>
      <c r="B67" s="69"/>
      <c r="C67" s="52"/>
      <c r="D67" s="13" t="s">
        <v>8</v>
      </c>
      <c r="E67" s="14">
        <f>SUM(F67:O67)</f>
        <v>0</v>
      </c>
      <c r="F67" s="54">
        <v>0</v>
      </c>
      <c r="G67" s="55"/>
      <c r="H67" s="55"/>
      <c r="I67" s="55"/>
      <c r="J67" s="55"/>
      <c r="K67" s="56"/>
      <c r="L67" s="21">
        <v>0</v>
      </c>
      <c r="M67" s="18">
        <v>0</v>
      </c>
      <c r="N67" s="26">
        <v>0</v>
      </c>
      <c r="O67" s="26">
        <v>0</v>
      </c>
      <c r="P67" s="52"/>
    </row>
    <row r="68" spans="1:16" ht="72" customHeight="1" thickBot="1" x14ac:dyDescent="0.3">
      <c r="A68" s="52"/>
      <c r="B68" s="69"/>
      <c r="C68" s="52"/>
      <c r="D68" s="13" t="s">
        <v>10</v>
      </c>
      <c r="E68" s="14">
        <f>F68+L68+M68+N68+O68</f>
        <v>345155.69999999995</v>
      </c>
      <c r="F68" s="54">
        <v>105624.5</v>
      </c>
      <c r="G68" s="55"/>
      <c r="H68" s="55"/>
      <c r="I68" s="55"/>
      <c r="J68" s="55"/>
      <c r="K68" s="56"/>
      <c r="L68" s="21">
        <v>59882.8</v>
      </c>
      <c r="M68" s="21">
        <v>59882.8</v>
      </c>
      <c r="N68" s="21">
        <v>59882.8</v>
      </c>
      <c r="O68" s="21">
        <v>59882.8</v>
      </c>
      <c r="P68" s="52"/>
    </row>
    <row r="69" spans="1:16" ht="39.1" customHeight="1" thickBot="1" x14ac:dyDescent="0.3">
      <c r="A69" s="52"/>
      <c r="B69" s="70"/>
      <c r="C69" s="53"/>
      <c r="D69" s="13" t="s">
        <v>60</v>
      </c>
      <c r="E69" s="14">
        <f>F69+L69+M69+N69+O69</f>
        <v>0</v>
      </c>
      <c r="F69" s="54">
        <v>0</v>
      </c>
      <c r="G69" s="55"/>
      <c r="H69" s="55"/>
      <c r="I69" s="55"/>
      <c r="J69" s="55"/>
      <c r="K69" s="56"/>
      <c r="L69" s="21">
        <v>0</v>
      </c>
      <c r="M69" s="18">
        <v>0</v>
      </c>
      <c r="N69" s="26">
        <v>0</v>
      </c>
      <c r="O69" s="26">
        <v>0</v>
      </c>
      <c r="P69" s="52"/>
    </row>
    <row r="70" spans="1:16" ht="30.1" customHeight="1" thickBot="1" x14ac:dyDescent="0.3">
      <c r="A70" s="52"/>
      <c r="B70" s="71" t="s">
        <v>90</v>
      </c>
      <c r="C70" s="60"/>
      <c r="D70" s="51"/>
      <c r="E70" s="76"/>
      <c r="F70" s="62" t="s">
        <v>64</v>
      </c>
      <c r="G70" s="63"/>
      <c r="H70" s="54" t="s">
        <v>65</v>
      </c>
      <c r="I70" s="55"/>
      <c r="J70" s="55"/>
      <c r="K70" s="56"/>
      <c r="L70" s="66" t="s">
        <v>7</v>
      </c>
      <c r="M70" s="66" t="s">
        <v>20</v>
      </c>
      <c r="N70" s="66" t="s">
        <v>21</v>
      </c>
      <c r="O70" s="66" t="s">
        <v>22</v>
      </c>
      <c r="P70" s="52"/>
    </row>
    <row r="71" spans="1:16" ht="30.1" customHeight="1" thickBot="1" x14ac:dyDescent="0.3">
      <c r="A71" s="52"/>
      <c r="B71" s="72"/>
      <c r="C71" s="60"/>
      <c r="D71" s="52"/>
      <c r="E71" s="100"/>
      <c r="F71" s="64"/>
      <c r="G71" s="65"/>
      <c r="H71" s="18" t="s">
        <v>66</v>
      </c>
      <c r="I71" s="18" t="s">
        <v>67</v>
      </c>
      <c r="J71" s="18" t="s">
        <v>68</v>
      </c>
      <c r="K71" s="18" t="s">
        <v>69</v>
      </c>
      <c r="L71" s="67"/>
      <c r="M71" s="67"/>
      <c r="N71" s="67"/>
      <c r="O71" s="67"/>
      <c r="P71" s="52"/>
    </row>
    <row r="72" spans="1:16" ht="30.1" customHeight="1" thickBot="1" x14ac:dyDescent="0.3">
      <c r="A72" s="53"/>
      <c r="B72" s="73"/>
      <c r="C72" s="60"/>
      <c r="D72" s="53"/>
      <c r="E72" s="77"/>
      <c r="F72" s="54"/>
      <c r="G72" s="56"/>
      <c r="H72" s="18"/>
      <c r="I72" s="18"/>
      <c r="J72" s="18"/>
      <c r="K72" s="18"/>
      <c r="L72" s="21"/>
      <c r="M72" s="18"/>
      <c r="N72" s="26"/>
      <c r="O72" s="26"/>
      <c r="P72" s="53"/>
    </row>
    <row r="73" spans="1:16" ht="16.3" thickBot="1" x14ac:dyDescent="0.3">
      <c r="A73" s="51" t="s">
        <v>37</v>
      </c>
      <c r="B73" s="68" t="s">
        <v>91</v>
      </c>
      <c r="C73" s="51" t="s">
        <v>56</v>
      </c>
      <c r="D73" s="12" t="s">
        <v>58</v>
      </c>
      <c r="E73" s="14">
        <f>F73+L73+M73+N73+O73</f>
        <v>58335</v>
      </c>
      <c r="F73" s="54">
        <f>SUM(F74:K77)</f>
        <v>11667</v>
      </c>
      <c r="G73" s="55"/>
      <c r="H73" s="55"/>
      <c r="I73" s="55"/>
      <c r="J73" s="55"/>
      <c r="K73" s="56"/>
      <c r="L73" s="18">
        <f>L74+L75+L76+L77</f>
        <v>11667</v>
      </c>
      <c r="M73" s="18">
        <f>M74+M75+M76+M77</f>
        <v>11667</v>
      </c>
      <c r="N73" s="18">
        <f>N74+N75+N76+N77</f>
        <v>11667</v>
      </c>
      <c r="O73" s="18">
        <f>O74+O75+O76+O77</f>
        <v>11667</v>
      </c>
      <c r="P73" s="51" t="s">
        <v>72</v>
      </c>
    </row>
    <row r="74" spans="1:16" ht="66.099999999999994" customHeight="1" thickBot="1" x14ac:dyDescent="0.3">
      <c r="A74" s="52"/>
      <c r="B74" s="69"/>
      <c r="C74" s="52"/>
      <c r="D74" s="13" t="s">
        <v>61</v>
      </c>
      <c r="E74" s="14">
        <f>F74+L74+M74+N74+O74</f>
        <v>0</v>
      </c>
      <c r="F74" s="54">
        <v>0</v>
      </c>
      <c r="G74" s="55"/>
      <c r="H74" s="55"/>
      <c r="I74" s="55"/>
      <c r="J74" s="55"/>
      <c r="K74" s="56"/>
      <c r="L74" s="21">
        <v>0</v>
      </c>
      <c r="M74" s="18">
        <v>0</v>
      </c>
      <c r="N74" s="26">
        <v>0</v>
      </c>
      <c r="O74" s="26">
        <v>0</v>
      </c>
      <c r="P74" s="52"/>
    </row>
    <row r="75" spans="1:16" ht="54" customHeight="1" thickBot="1" x14ac:dyDescent="0.3">
      <c r="A75" s="52"/>
      <c r="B75" s="69"/>
      <c r="C75" s="52"/>
      <c r="D75" s="13" t="s">
        <v>8</v>
      </c>
      <c r="E75" s="14">
        <f>SUM(F75:O75)</f>
        <v>0</v>
      </c>
      <c r="F75" s="54">
        <v>0</v>
      </c>
      <c r="G75" s="55"/>
      <c r="H75" s="55"/>
      <c r="I75" s="55"/>
      <c r="J75" s="55"/>
      <c r="K75" s="56"/>
      <c r="L75" s="21">
        <v>0</v>
      </c>
      <c r="M75" s="18">
        <v>0</v>
      </c>
      <c r="N75" s="26">
        <v>0</v>
      </c>
      <c r="O75" s="26">
        <v>0</v>
      </c>
      <c r="P75" s="52"/>
    </row>
    <row r="76" spans="1:16" ht="74.25" customHeight="1" thickBot="1" x14ac:dyDescent="0.3">
      <c r="A76" s="52"/>
      <c r="B76" s="69"/>
      <c r="C76" s="52"/>
      <c r="D76" s="13" t="s">
        <v>10</v>
      </c>
      <c r="E76" s="14">
        <f>F76+L76+M76+N76+O76</f>
        <v>58335</v>
      </c>
      <c r="F76" s="54">
        <v>11667</v>
      </c>
      <c r="G76" s="55"/>
      <c r="H76" s="55"/>
      <c r="I76" s="55"/>
      <c r="J76" s="55"/>
      <c r="K76" s="56"/>
      <c r="L76" s="21">
        <v>11667</v>
      </c>
      <c r="M76" s="21">
        <v>11667</v>
      </c>
      <c r="N76" s="21">
        <v>11667</v>
      </c>
      <c r="O76" s="21">
        <v>11667</v>
      </c>
      <c r="P76" s="52"/>
    </row>
    <row r="77" spans="1:16" ht="41.3" customHeight="1" thickBot="1" x14ac:dyDescent="0.3">
      <c r="A77" s="52"/>
      <c r="B77" s="70"/>
      <c r="C77" s="53"/>
      <c r="D77" s="13" t="s">
        <v>60</v>
      </c>
      <c r="E77" s="14">
        <f>F77+L77+M77+N77+O77</f>
        <v>0</v>
      </c>
      <c r="F77" s="54">
        <v>0</v>
      </c>
      <c r="G77" s="55"/>
      <c r="H77" s="55"/>
      <c r="I77" s="55"/>
      <c r="J77" s="55"/>
      <c r="K77" s="56"/>
      <c r="L77" s="21">
        <v>0</v>
      </c>
      <c r="M77" s="18">
        <v>0</v>
      </c>
      <c r="N77" s="26">
        <v>0</v>
      </c>
      <c r="O77" s="26">
        <v>0</v>
      </c>
      <c r="P77" s="52"/>
    </row>
    <row r="78" spans="1:16" ht="30.1" customHeight="1" thickBot="1" x14ac:dyDescent="0.3">
      <c r="A78" s="52"/>
      <c r="B78" s="71" t="s">
        <v>92</v>
      </c>
      <c r="C78" s="60"/>
      <c r="D78" s="51"/>
      <c r="E78" s="76"/>
      <c r="F78" s="62" t="s">
        <v>64</v>
      </c>
      <c r="G78" s="63"/>
      <c r="H78" s="54" t="s">
        <v>65</v>
      </c>
      <c r="I78" s="55"/>
      <c r="J78" s="55"/>
      <c r="K78" s="56"/>
      <c r="L78" s="66" t="s">
        <v>7</v>
      </c>
      <c r="M78" s="66" t="s">
        <v>20</v>
      </c>
      <c r="N78" s="66" t="s">
        <v>21</v>
      </c>
      <c r="O78" s="66" t="s">
        <v>22</v>
      </c>
      <c r="P78" s="52"/>
    </row>
    <row r="79" spans="1:16" ht="30.1" customHeight="1" thickBot="1" x14ac:dyDescent="0.3">
      <c r="A79" s="52"/>
      <c r="B79" s="72"/>
      <c r="C79" s="60"/>
      <c r="D79" s="52"/>
      <c r="E79" s="100"/>
      <c r="F79" s="64"/>
      <c r="G79" s="65"/>
      <c r="H79" s="18" t="s">
        <v>66</v>
      </c>
      <c r="I79" s="18" t="s">
        <v>67</v>
      </c>
      <c r="J79" s="18" t="s">
        <v>68</v>
      </c>
      <c r="K79" s="18" t="s">
        <v>69</v>
      </c>
      <c r="L79" s="67"/>
      <c r="M79" s="67"/>
      <c r="N79" s="67"/>
      <c r="O79" s="67"/>
      <c r="P79" s="52"/>
    </row>
    <row r="80" spans="1:16" ht="30.1" customHeight="1" thickBot="1" x14ac:dyDescent="0.3">
      <c r="A80" s="53"/>
      <c r="B80" s="73"/>
      <c r="C80" s="60"/>
      <c r="D80" s="53"/>
      <c r="E80" s="77"/>
      <c r="F80" s="54"/>
      <c r="G80" s="56"/>
      <c r="H80" s="18"/>
      <c r="I80" s="18"/>
      <c r="J80" s="18"/>
      <c r="K80" s="18"/>
      <c r="L80" s="21"/>
      <c r="M80" s="18"/>
      <c r="N80" s="26"/>
      <c r="O80" s="26"/>
      <c r="P80" s="53"/>
    </row>
    <row r="81" spans="1:16" ht="16.3" thickBot="1" x14ac:dyDescent="0.3">
      <c r="A81" s="51" t="s">
        <v>38</v>
      </c>
      <c r="B81" s="68" t="s">
        <v>93</v>
      </c>
      <c r="C81" s="51" t="s">
        <v>56</v>
      </c>
      <c r="D81" s="12" t="s">
        <v>58</v>
      </c>
      <c r="E81" s="14">
        <f>F81+L81+M81+N81+O81</f>
        <v>54030.1</v>
      </c>
      <c r="F81" s="54">
        <f>SUM(F82:K85)</f>
        <v>34030.1</v>
      </c>
      <c r="G81" s="55"/>
      <c r="H81" s="55"/>
      <c r="I81" s="55"/>
      <c r="J81" s="55"/>
      <c r="K81" s="56"/>
      <c r="L81" s="18">
        <f>L82+L83+L84+L85</f>
        <v>5000</v>
      </c>
      <c r="M81" s="18">
        <f>M82+M83+M84+M85</f>
        <v>5000</v>
      </c>
      <c r="N81" s="18">
        <f>N82+N83+N84+N85</f>
        <v>5000</v>
      </c>
      <c r="O81" s="18">
        <f>O82+O83+O84+O85</f>
        <v>5000</v>
      </c>
      <c r="P81" s="51" t="s">
        <v>94</v>
      </c>
    </row>
    <row r="82" spans="1:16" ht="72" customHeight="1" thickBot="1" x14ac:dyDescent="0.3">
      <c r="A82" s="52"/>
      <c r="B82" s="69"/>
      <c r="C82" s="52"/>
      <c r="D82" s="13" t="s">
        <v>61</v>
      </c>
      <c r="E82" s="14">
        <f>F82+L82+M82+N82+O82</f>
        <v>0</v>
      </c>
      <c r="F82" s="54">
        <v>0</v>
      </c>
      <c r="G82" s="55"/>
      <c r="H82" s="55"/>
      <c r="I82" s="55"/>
      <c r="J82" s="55"/>
      <c r="K82" s="56"/>
      <c r="L82" s="21">
        <v>0</v>
      </c>
      <c r="M82" s="18">
        <v>0</v>
      </c>
      <c r="N82" s="26">
        <v>0</v>
      </c>
      <c r="O82" s="26">
        <v>0</v>
      </c>
      <c r="P82" s="52"/>
    </row>
    <row r="83" spans="1:16" ht="54" customHeight="1" thickBot="1" x14ac:dyDescent="0.3">
      <c r="A83" s="52"/>
      <c r="B83" s="69"/>
      <c r="C83" s="52"/>
      <c r="D83" s="13" t="s">
        <v>8</v>
      </c>
      <c r="E83" s="14">
        <f>SUM(F83:O83)</f>
        <v>0</v>
      </c>
      <c r="F83" s="54">
        <v>0</v>
      </c>
      <c r="G83" s="55"/>
      <c r="H83" s="55"/>
      <c r="I83" s="55"/>
      <c r="J83" s="55"/>
      <c r="K83" s="56"/>
      <c r="L83" s="21">
        <v>0</v>
      </c>
      <c r="M83" s="18">
        <v>0</v>
      </c>
      <c r="N83" s="26">
        <v>0</v>
      </c>
      <c r="O83" s="26">
        <v>0</v>
      </c>
      <c r="P83" s="52"/>
    </row>
    <row r="84" spans="1:16" ht="70.5" customHeight="1" thickBot="1" x14ac:dyDescent="0.3">
      <c r="A84" s="52"/>
      <c r="B84" s="69"/>
      <c r="C84" s="52"/>
      <c r="D84" s="13" t="s">
        <v>10</v>
      </c>
      <c r="E84" s="14">
        <f>F84+L84+M84+N84+O84</f>
        <v>54030.1</v>
      </c>
      <c r="F84" s="54">
        <v>34030.1</v>
      </c>
      <c r="G84" s="55"/>
      <c r="H84" s="55"/>
      <c r="I84" s="55"/>
      <c r="J84" s="55"/>
      <c r="K84" s="56"/>
      <c r="L84" s="21">
        <v>5000</v>
      </c>
      <c r="M84" s="21">
        <v>5000</v>
      </c>
      <c r="N84" s="21">
        <v>5000</v>
      </c>
      <c r="O84" s="21">
        <v>5000</v>
      </c>
      <c r="P84" s="52"/>
    </row>
    <row r="85" spans="1:16" ht="41.3" customHeight="1" thickBot="1" x14ac:dyDescent="0.3">
      <c r="A85" s="52"/>
      <c r="B85" s="70"/>
      <c r="C85" s="53"/>
      <c r="D85" s="13" t="s">
        <v>60</v>
      </c>
      <c r="E85" s="14">
        <f>F85+L85+M85+N85+O85</f>
        <v>0</v>
      </c>
      <c r="F85" s="54">
        <v>0</v>
      </c>
      <c r="G85" s="55"/>
      <c r="H85" s="55"/>
      <c r="I85" s="55"/>
      <c r="J85" s="55"/>
      <c r="K85" s="56"/>
      <c r="L85" s="21">
        <v>0</v>
      </c>
      <c r="M85" s="18">
        <v>0</v>
      </c>
      <c r="N85" s="26">
        <v>0</v>
      </c>
      <c r="O85" s="26">
        <v>0</v>
      </c>
      <c r="P85" s="52"/>
    </row>
    <row r="86" spans="1:16" ht="30.1" customHeight="1" thickBot="1" x14ac:dyDescent="0.3">
      <c r="A86" s="52"/>
      <c r="B86" s="71" t="s">
        <v>92</v>
      </c>
      <c r="C86" s="60"/>
      <c r="D86" s="51"/>
      <c r="E86" s="76"/>
      <c r="F86" s="62" t="s">
        <v>64</v>
      </c>
      <c r="G86" s="63"/>
      <c r="H86" s="54" t="s">
        <v>65</v>
      </c>
      <c r="I86" s="55"/>
      <c r="J86" s="55"/>
      <c r="K86" s="56"/>
      <c r="L86" s="66" t="s">
        <v>7</v>
      </c>
      <c r="M86" s="66" t="s">
        <v>20</v>
      </c>
      <c r="N86" s="66" t="s">
        <v>21</v>
      </c>
      <c r="O86" s="66" t="s">
        <v>22</v>
      </c>
      <c r="P86" s="52"/>
    </row>
    <row r="87" spans="1:16" ht="30.1" customHeight="1" thickBot="1" x14ac:dyDescent="0.3">
      <c r="A87" s="52"/>
      <c r="B87" s="72"/>
      <c r="C87" s="60"/>
      <c r="D87" s="52"/>
      <c r="E87" s="100"/>
      <c r="F87" s="64"/>
      <c r="G87" s="65"/>
      <c r="H87" s="18" t="s">
        <v>66</v>
      </c>
      <c r="I87" s="18" t="s">
        <v>67</v>
      </c>
      <c r="J87" s="18" t="s">
        <v>68</v>
      </c>
      <c r="K87" s="18" t="s">
        <v>69</v>
      </c>
      <c r="L87" s="67"/>
      <c r="M87" s="67"/>
      <c r="N87" s="67"/>
      <c r="O87" s="67"/>
      <c r="P87" s="52"/>
    </row>
    <row r="88" spans="1:16" ht="30.1" customHeight="1" thickBot="1" x14ac:dyDescent="0.3">
      <c r="A88" s="53"/>
      <c r="B88" s="73"/>
      <c r="C88" s="60"/>
      <c r="D88" s="53"/>
      <c r="E88" s="77"/>
      <c r="F88" s="54"/>
      <c r="G88" s="56"/>
      <c r="H88" s="18"/>
      <c r="I88" s="18"/>
      <c r="J88" s="18"/>
      <c r="K88" s="18"/>
      <c r="L88" s="21"/>
      <c r="M88" s="18"/>
      <c r="N88" s="26"/>
      <c r="O88" s="26"/>
      <c r="P88" s="53"/>
    </row>
    <row r="89" spans="1:16" ht="16.3" thickBot="1" x14ac:dyDescent="0.3">
      <c r="A89" s="51" t="s">
        <v>39</v>
      </c>
      <c r="B89" s="68" t="s">
        <v>95</v>
      </c>
      <c r="C89" s="51" t="s">
        <v>56</v>
      </c>
      <c r="D89" s="12" t="s">
        <v>58</v>
      </c>
      <c r="E89" s="14">
        <f>F89+L89+M89+N89+O89</f>
        <v>24000</v>
      </c>
      <c r="F89" s="54">
        <f>SUM(F90:K95)</f>
        <v>4800</v>
      </c>
      <c r="G89" s="55"/>
      <c r="H89" s="55"/>
      <c r="I89" s="55"/>
      <c r="J89" s="55"/>
      <c r="K89" s="56"/>
      <c r="L89" s="18">
        <f>SUM(L90:L95)</f>
        <v>4800</v>
      </c>
      <c r="M89" s="18">
        <f>SUM(M90:M95)</f>
        <v>4800</v>
      </c>
      <c r="N89" s="18">
        <f>SUM(N90:N95)</f>
        <v>4800</v>
      </c>
      <c r="O89" s="18">
        <f>SUM(O90:O95)</f>
        <v>4800</v>
      </c>
      <c r="P89" s="60"/>
    </row>
    <row r="90" spans="1:16" ht="66.099999999999994" customHeight="1" thickBot="1" x14ac:dyDescent="0.3">
      <c r="A90" s="52"/>
      <c r="B90" s="69"/>
      <c r="C90" s="52"/>
      <c r="D90" s="13" t="s">
        <v>61</v>
      </c>
      <c r="E90" s="14">
        <f>F90+L90+M90+N90+O90</f>
        <v>0</v>
      </c>
      <c r="F90" s="54">
        <v>0</v>
      </c>
      <c r="G90" s="55"/>
      <c r="H90" s="55"/>
      <c r="I90" s="55"/>
      <c r="J90" s="55"/>
      <c r="K90" s="56"/>
      <c r="L90" s="21">
        <v>0</v>
      </c>
      <c r="M90" s="18">
        <v>0</v>
      </c>
      <c r="N90" s="26">
        <v>0</v>
      </c>
      <c r="O90" s="26">
        <v>0</v>
      </c>
      <c r="P90" s="60"/>
    </row>
    <row r="91" spans="1:16" ht="50.3" customHeight="1" thickBot="1" x14ac:dyDescent="0.3">
      <c r="A91" s="52"/>
      <c r="B91" s="69"/>
      <c r="C91" s="52"/>
      <c r="D91" s="13" t="s">
        <v>8</v>
      </c>
      <c r="E91" s="14">
        <f>SUM(F91:O91)</f>
        <v>0</v>
      </c>
      <c r="F91" s="54">
        <v>0</v>
      </c>
      <c r="G91" s="55"/>
      <c r="H91" s="55"/>
      <c r="I91" s="55"/>
      <c r="J91" s="55"/>
      <c r="K91" s="56"/>
      <c r="L91" s="21">
        <v>0</v>
      </c>
      <c r="M91" s="18">
        <v>0</v>
      </c>
      <c r="N91" s="26">
        <v>0</v>
      </c>
      <c r="O91" s="26">
        <v>0</v>
      </c>
      <c r="P91" s="60"/>
    </row>
    <row r="92" spans="1:16" ht="72" customHeight="1" thickBot="1" x14ac:dyDescent="0.3">
      <c r="A92" s="52"/>
      <c r="B92" s="69"/>
      <c r="C92" s="52"/>
      <c r="D92" s="13" t="s">
        <v>10</v>
      </c>
      <c r="E92" s="14">
        <f>F92+L92+M92+N92+O92</f>
        <v>0</v>
      </c>
      <c r="F92" s="54">
        <v>0</v>
      </c>
      <c r="G92" s="55"/>
      <c r="H92" s="55"/>
      <c r="I92" s="55"/>
      <c r="J92" s="55"/>
      <c r="K92" s="56"/>
      <c r="L92" s="21">
        <v>0</v>
      </c>
      <c r="M92" s="21">
        <v>0</v>
      </c>
      <c r="N92" s="21">
        <v>0</v>
      </c>
      <c r="O92" s="21">
        <v>0</v>
      </c>
      <c r="P92" s="60"/>
    </row>
    <row r="93" spans="1:16" ht="43.5" customHeight="1" thickBot="1" x14ac:dyDescent="0.3">
      <c r="A93" s="52"/>
      <c r="B93" s="69"/>
      <c r="C93" s="52"/>
      <c r="D93" s="74" t="s">
        <v>13</v>
      </c>
      <c r="E93" s="76">
        <f>SUM(F93:O94)</f>
        <v>24000</v>
      </c>
      <c r="F93" s="54">
        <v>1000</v>
      </c>
      <c r="G93" s="55"/>
      <c r="H93" s="55"/>
      <c r="I93" s="55"/>
      <c r="J93" s="55"/>
      <c r="K93" s="56"/>
      <c r="L93" s="21">
        <v>1000</v>
      </c>
      <c r="M93" s="21">
        <v>1000</v>
      </c>
      <c r="N93" s="21">
        <v>1000</v>
      </c>
      <c r="O93" s="21">
        <v>1000</v>
      </c>
      <c r="P93" s="28" t="s">
        <v>96</v>
      </c>
    </row>
    <row r="94" spans="1:16" ht="42.8" customHeight="1" thickBot="1" x14ac:dyDescent="0.3">
      <c r="A94" s="52"/>
      <c r="B94" s="69"/>
      <c r="C94" s="52"/>
      <c r="D94" s="75"/>
      <c r="E94" s="77"/>
      <c r="F94" s="54">
        <v>3800</v>
      </c>
      <c r="G94" s="55"/>
      <c r="H94" s="55"/>
      <c r="I94" s="55"/>
      <c r="J94" s="55"/>
      <c r="K94" s="56"/>
      <c r="L94" s="21">
        <v>3800</v>
      </c>
      <c r="M94" s="21">
        <v>3800</v>
      </c>
      <c r="N94" s="21">
        <v>3800</v>
      </c>
      <c r="O94" s="21">
        <v>3800</v>
      </c>
      <c r="P94" s="28" t="s">
        <v>97</v>
      </c>
    </row>
    <row r="95" spans="1:16" ht="39.1" customHeight="1" thickBot="1" x14ac:dyDescent="0.3">
      <c r="A95" s="52"/>
      <c r="B95" s="70"/>
      <c r="C95" s="53"/>
      <c r="D95" s="13" t="s">
        <v>60</v>
      </c>
      <c r="E95" s="14">
        <f>F95+L95+M95+N95+O95</f>
        <v>0</v>
      </c>
      <c r="F95" s="54">
        <v>0</v>
      </c>
      <c r="G95" s="55"/>
      <c r="H95" s="55"/>
      <c r="I95" s="55"/>
      <c r="J95" s="55"/>
      <c r="K95" s="56"/>
      <c r="L95" s="21">
        <v>0</v>
      </c>
      <c r="M95" s="18">
        <v>0</v>
      </c>
      <c r="N95" s="26">
        <v>0</v>
      </c>
      <c r="O95" s="26">
        <v>0</v>
      </c>
      <c r="P95" s="60"/>
    </row>
    <row r="96" spans="1:16" ht="30.1" customHeight="1" thickBot="1" x14ac:dyDescent="0.3">
      <c r="A96" s="52"/>
      <c r="B96" s="71" t="s">
        <v>98</v>
      </c>
      <c r="C96" s="60"/>
      <c r="D96" s="51"/>
      <c r="E96" s="76"/>
      <c r="F96" s="62" t="s">
        <v>64</v>
      </c>
      <c r="G96" s="63"/>
      <c r="H96" s="54" t="s">
        <v>65</v>
      </c>
      <c r="I96" s="55"/>
      <c r="J96" s="55"/>
      <c r="K96" s="56"/>
      <c r="L96" s="66" t="s">
        <v>7</v>
      </c>
      <c r="M96" s="66" t="s">
        <v>20</v>
      </c>
      <c r="N96" s="66" t="s">
        <v>21</v>
      </c>
      <c r="O96" s="66" t="s">
        <v>22</v>
      </c>
      <c r="P96" s="60"/>
    </row>
    <row r="97" spans="1:16" ht="30.1" customHeight="1" thickBot="1" x14ac:dyDescent="0.3">
      <c r="A97" s="52"/>
      <c r="B97" s="72"/>
      <c r="C97" s="60"/>
      <c r="D97" s="52"/>
      <c r="E97" s="100"/>
      <c r="F97" s="64"/>
      <c r="G97" s="65"/>
      <c r="H97" s="18" t="s">
        <v>66</v>
      </c>
      <c r="I97" s="18" t="s">
        <v>67</v>
      </c>
      <c r="J97" s="18" t="s">
        <v>68</v>
      </c>
      <c r="K97" s="18" t="s">
        <v>69</v>
      </c>
      <c r="L97" s="67"/>
      <c r="M97" s="67"/>
      <c r="N97" s="67"/>
      <c r="O97" s="67"/>
      <c r="P97" s="60"/>
    </row>
    <row r="98" spans="1:16" ht="30.1" customHeight="1" thickBot="1" x14ac:dyDescent="0.3">
      <c r="A98" s="53"/>
      <c r="B98" s="73"/>
      <c r="C98" s="60"/>
      <c r="D98" s="53"/>
      <c r="E98" s="77"/>
      <c r="F98" s="54"/>
      <c r="G98" s="56"/>
      <c r="H98" s="18"/>
      <c r="I98" s="18"/>
      <c r="J98" s="18"/>
      <c r="K98" s="18"/>
      <c r="L98" s="21"/>
      <c r="M98" s="18"/>
      <c r="N98" s="26"/>
      <c r="O98" s="26"/>
      <c r="P98" s="60"/>
    </row>
    <row r="99" spans="1:16" ht="16.3" thickBot="1" x14ac:dyDescent="0.3">
      <c r="A99" s="51" t="s">
        <v>40</v>
      </c>
      <c r="B99" s="68" t="s">
        <v>99</v>
      </c>
      <c r="C99" s="51" t="s">
        <v>56</v>
      </c>
      <c r="D99" s="12" t="s">
        <v>58</v>
      </c>
      <c r="E99" s="14">
        <f>F99+L99+M99+N99+O99</f>
        <v>110972.9</v>
      </c>
      <c r="F99" s="54">
        <f>SUM(F100:K103)</f>
        <v>36837.9</v>
      </c>
      <c r="G99" s="55"/>
      <c r="H99" s="55"/>
      <c r="I99" s="55"/>
      <c r="J99" s="55"/>
      <c r="K99" s="56"/>
      <c r="L99" s="18">
        <f>L100+L101+L102+L103</f>
        <v>20000</v>
      </c>
      <c r="M99" s="18">
        <f>M100+M101+M102+M103</f>
        <v>18045</v>
      </c>
      <c r="N99" s="18">
        <f>N100+N101+N102+N103</f>
        <v>18045</v>
      </c>
      <c r="O99" s="18">
        <f>O100+O101+O102+O103</f>
        <v>18045</v>
      </c>
      <c r="P99" s="51" t="s">
        <v>72</v>
      </c>
    </row>
    <row r="100" spans="1:16" ht="68.3" customHeight="1" thickBot="1" x14ac:dyDescent="0.3">
      <c r="A100" s="52"/>
      <c r="B100" s="69"/>
      <c r="C100" s="52"/>
      <c r="D100" s="13" t="s">
        <v>61</v>
      </c>
      <c r="E100" s="14">
        <f>F100+L100+M100+N100+O100</f>
        <v>0</v>
      </c>
      <c r="F100" s="54">
        <v>0</v>
      </c>
      <c r="G100" s="55"/>
      <c r="H100" s="55"/>
      <c r="I100" s="55"/>
      <c r="J100" s="55"/>
      <c r="K100" s="56"/>
      <c r="L100" s="21">
        <v>0</v>
      </c>
      <c r="M100" s="18">
        <v>0</v>
      </c>
      <c r="N100" s="26">
        <v>0</v>
      </c>
      <c r="O100" s="26">
        <v>0</v>
      </c>
      <c r="P100" s="52"/>
    </row>
    <row r="101" spans="1:16" ht="56.25" customHeight="1" thickBot="1" x14ac:dyDescent="0.3">
      <c r="A101" s="52"/>
      <c r="B101" s="69"/>
      <c r="C101" s="52"/>
      <c r="D101" s="13" t="s">
        <v>8</v>
      </c>
      <c r="E101" s="14">
        <f>SUM(F101:O101)</f>
        <v>0</v>
      </c>
      <c r="F101" s="54">
        <v>0</v>
      </c>
      <c r="G101" s="55"/>
      <c r="H101" s="55"/>
      <c r="I101" s="55"/>
      <c r="J101" s="55"/>
      <c r="K101" s="56"/>
      <c r="L101" s="21">
        <v>0</v>
      </c>
      <c r="M101" s="18">
        <v>0</v>
      </c>
      <c r="N101" s="26">
        <v>0</v>
      </c>
      <c r="O101" s="26">
        <v>0</v>
      </c>
      <c r="P101" s="52"/>
    </row>
    <row r="102" spans="1:16" ht="77.3" customHeight="1" thickBot="1" x14ac:dyDescent="0.3">
      <c r="A102" s="52"/>
      <c r="B102" s="69"/>
      <c r="C102" s="52"/>
      <c r="D102" s="13" t="s">
        <v>10</v>
      </c>
      <c r="E102" s="14">
        <f>F102+L102+M102+N102+O102</f>
        <v>110972.9</v>
      </c>
      <c r="F102" s="54">
        <v>36837.9</v>
      </c>
      <c r="G102" s="55"/>
      <c r="H102" s="55"/>
      <c r="I102" s="55"/>
      <c r="J102" s="55"/>
      <c r="K102" s="56"/>
      <c r="L102" s="21">
        <v>20000</v>
      </c>
      <c r="M102" s="21">
        <v>18045</v>
      </c>
      <c r="N102" s="21">
        <v>18045</v>
      </c>
      <c r="O102" s="21">
        <v>18045</v>
      </c>
      <c r="P102" s="52"/>
    </row>
    <row r="103" spans="1:16" ht="33.799999999999997" customHeight="1" thickBot="1" x14ac:dyDescent="0.3">
      <c r="A103" s="52"/>
      <c r="B103" s="70"/>
      <c r="C103" s="53"/>
      <c r="D103" s="13" t="s">
        <v>60</v>
      </c>
      <c r="E103" s="14">
        <f>F103+L103+M103+N103+O103</f>
        <v>0</v>
      </c>
      <c r="F103" s="54">
        <v>0</v>
      </c>
      <c r="G103" s="55"/>
      <c r="H103" s="55"/>
      <c r="I103" s="55"/>
      <c r="J103" s="55"/>
      <c r="K103" s="56"/>
      <c r="L103" s="21">
        <v>0</v>
      </c>
      <c r="M103" s="18">
        <v>0</v>
      </c>
      <c r="N103" s="26">
        <v>0</v>
      </c>
      <c r="O103" s="26">
        <v>0</v>
      </c>
      <c r="P103" s="52"/>
    </row>
    <row r="104" spans="1:16" ht="30.1" customHeight="1" thickBot="1" x14ac:dyDescent="0.3">
      <c r="A104" s="52"/>
      <c r="B104" s="71" t="s">
        <v>100</v>
      </c>
      <c r="C104" s="60"/>
      <c r="D104" s="51"/>
      <c r="E104" s="76"/>
      <c r="F104" s="62" t="s">
        <v>64</v>
      </c>
      <c r="G104" s="63"/>
      <c r="H104" s="54" t="s">
        <v>65</v>
      </c>
      <c r="I104" s="55"/>
      <c r="J104" s="55"/>
      <c r="K104" s="56"/>
      <c r="L104" s="66" t="s">
        <v>7</v>
      </c>
      <c r="M104" s="66" t="s">
        <v>20</v>
      </c>
      <c r="N104" s="66" t="s">
        <v>21</v>
      </c>
      <c r="O104" s="66" t="s">
        <v>22</v>
      </c>
      <c r="P104" s="52"/>
    </row>
    <row r="105" spans="1:16" ht="30.1" customHeight="1" thickBot="1" x14ac:dyDescent="0.3">
      <c r="A105" s="52"/>
      <c r="B105" s="72"/>
      <c r="C105" s="60"/>
      <c r="D105" s="52"/>
      <c r="E105" s="100"/>
      <c r="F105" s="64"/>
      <c r="G105" s="65"/>
      <c r="H105" s="18" t="s">
        <v>66</v>
      </c>
      <c r="I105" s="18" t="s">
        <v>67</v>
      </c>
      <c r="J105" s="18" t="s">
        <v>68</v>
      </c>
      <c r="K105" s="18" t="s">
        <v>69</v>
      </c>
      <c r="L105" s="67"/>
      <c r="M105" s="67"/>
      <c r="N105" s="67"/>
      <c r="O105" s="67"/>
      <c r="P105" s="52"/>
    </row>
    <row r="106" spans="1:16" ht="30.1" customHeight="1" thickBot="1" x14ac:dyDescent="0.3">
      <c r="A106" s="53"/>
      <c r="B106" s="73"/>
      <c r="C106" s="60"/>
      <c r="D106" s="53"/>
      <c r="E106" s="77"/>
      <c r="F106" s="54"/>
      <c r="G106" s="56"/>
      <c r="H106" s="18"/>
      <c r="I106" s="18"/>
      <c r="J106" s="18"/>
      <c r="K106" s="18"/>
      <c r="L106" s="21"/>
      <c r="M106" s="18"/>
      <c r="N106" s="26"/>
      <c r="O106" s="26"/>
      <c r="P106" s="53"/>
    </row>
    <row r="107" spans="1:16" ht="16.3" thickBot="1" x14ac:dyDescent="0.3">
      <c r="A107" s="51" t="s">
        <v>41</v>
      </c>
      <c r="B107" s="68" t="s">
        <v>101</v>
      </c>
      <c r="C107" s="51" t="s">
        <v>56</v>
      </c>
      <c r="D107" s="12" t="s">
        <v>58</v>
      </c>
      <c r="E107" s="14">
        <f>F107+L107+M107+N107+O107</f>
        <v>411702.5</v>
      </c>
      <c r="F107" s="54">
        <f>SUM(F108:K111)</f>
        <v>69540.5</v>
      </c>
      <c r="G107" s="55"/>
      <c r="H107" s="55"/>
      <c r="I107" s="55"/>
      <c r="J107" s="55"/>
      <c r="K107" s="56"/>
      <c r="L107" s="18">
        <f>L108+L109+L110+L111</f>
        <v>85540.5</v>
      </c>
      <c r="M107" s="18">
        <f>M108+M109+M110+M111</f>
        <v>85540.5</v>
      </c>
      <c r="N107" s="18">
        <f>N108+N109+N110+N111</f>
        <v>85540.5</v>
      </c>
      <c r="O107" s="18">
        <f>O108+O109+O110+O111</f>
        <v>85540.5</v>
      </c>
      <c r="P107" s="51" t="s">
        <v>102</v>
      </c>
    </row>
    <row r="108" spans="1:16" ht="71.349999999999994" customHeight="1" thickBot="1" x14ac:dyDescent="0.3">
      <c r="A108" s="52"/>
      <c r="B108" s="69"/>
      <c r="C108" s="52"/>
      <c r="D108" s="13" t="s">
        <v>61</v>
      </c>
      <c r="E108" s="14">
        <f>F108+L108+M108+N108+O108</f>
        <v>0</v>
      </c>
      <c r="F108" s="54">
        <v>0</v>
      </c>
      <c r="G108" s="55"/>
      <c r="H108" s="55"/>
      <c r="I108" s="55"/>
      <c r="J108" s="55"/>
      <c r="K108" s="56"/>
      <c r="L108" s="21">
        <v>0</v>
      </c>
      <c r="M108" s="18">
        <v>0</v>
      </c>
      <c r="N108" s="26">
        <v>0</v>
      </c>
      <c r="O108" s="26">
        <v>0</v>
      </c>
      <c r="P108" s="52"/>
    </row>
    <row r="109" spans="1:16" ht="54" customHeight="1" thickBot="1" x14ac:dyDescent="0.3">
      <c r="A109" s="52"/>
      <c r="B109" s="69"/>
      <c r="C109" s="52"/>
      <c r="D109" s="13" t="s">
        <v>8</v>
      </c>
      <c r="E109" s="14">
        <f>SUM(F109:O109)</f>
        <v>0</v>
      </c>
      <c r="F109" s="54">
        <v>0</v>
      </c>
      <c r="G109" s="55"/>
      <c r="H109" s="55"/>
      <c r="I109" s="55"/>
      <c r="J109" s="55"/>
      <c r="K109" s="56"/>
      <c r="L109" s="21">
        <v>0</v>
      </c>
      <c r="M109" s="18">
        <v>0</v>
      </c>
      <c r="N109" s="26">
        <v>0</v>
      </c>
      <c r="O109" s="26">
        <v>0</v>
      </c>
      <c r="P109" s="52"/>
    </row>
    <row r="110" spans="1:16" ht="72.7" customHeight="1" thickBot="1" x14ac:dyDescent="0.3">
      <c r="A110" s="52"/>
      <c r="B110" s="69"/>
      <c r="C110" s="52"/>
      <c r="D110" s="13" t="s">
        <v>10</v>
      </c>
      <c r="E110" s="14">
        <f>F110+L110+M110+N110+O110</f>
        <v>411702.5</v>
      </c>
      <c r="F110" s="54">
        <v>69540.5</v>
      </c>
      <c r="G110" s="55"/>
      <c r="H110" s="55"/>
      <c r="I110" s="55"/>
      <c r="J110" s="55"/>
      <c r="K110" s="56"/>
      <c r="L110" s="21">
        <v>85540.5</v>
      </c>
      <c r="M110" s="21">
        <v>85540.5</v>
      </c>
      <c r="N110" s="21">
        <v>85540.5</v>
      </c>
      <c r="O110" s="21">
        <v>85540.5</v>
      </c>
      <c r="P110" s="52"/>
    </row>
    <row r="111" spans="1:16" ht="39.1" customHeight="1" thickBot="1" x14ac:dyDescent="0.3">
      <c r="A111" s="52"/>
      <c r="B111" s="70"/>
      <c r="C111" s="53"/>
      <c r="D111" s="13" t="s">
        <v>60</v>
      </c>
      <c r="E111" s="14">
        <f>F111+L111+M111+N111+O111</f>
        <v>0</v>
      </c>
      <c r="F111" s="54">
        <v>0</v>
      </c>
      <c r="G111" s="55"/>
      <c r="H111" s="55"/>
      <c r="I111" s="55"/>
      <c r="J111" s="55"/>
      <c r="K111" s="56"/>
      <c r="L111" s="21">
        <v>0</v>
      </c>
      <c r="M111" s="18">
        <v>0</v>
      </c>
      <c r="N111" s="26">
        <v>0</v>
      </c>
      <c r="O111" s="26">
        <v>0</v>
      </c>
      <c r="P111" s="52"/>
    </row>
    <row r="112" spans="1:16" ht="30.1" customHeight="1" thickBot="1" x14ac:dyDescent="0.3">
      <c r="A112" s="52"/>
      <c r="B112" s="71" t="s">
        <v>103</v>
      </c>
      <c r="C112" s="60"/>
      <c r="D112" s="51"/>
      <c r="E112" s="76"/>
      <c r="F112" s="62" t="s">
        <v>64</v>
      </c>
      <c r="G112" s="63"/>
      <c r="H112" s="54" t="s">
        <v>65</v>
      </c>
      <c r="I112" s="55"/>
      <c r="J112" s="55"/>
      <c r="K112" s="56"/>
      <c r="L112" s="66" t="s">
        <v>7</v>
      </c>
      <c r="M112" s="66" t="s">
        <v>20</v>
      </c>
      <c r="N112" s="66" t="s">
        <v>21</v>
      </c>
      <c r="O112" s="66" t="s">
        <v>22</v>
      </c>
      <c r="P112" s="52"/>
    </row>
    <row r="113" spans="1:16" ht="30.1" customHeight="1" thickBot="1" x14ac:dyDescent="0.3">
      <c r="A113" s="52"/>
      <c r="B113" s="72"/>
      <c r="C113" s="60"/>
      <c r="D113" s="52"/>
      <c r="E113" s="100"/>
      <c r="F113" s="64"/>
      <c r="G113" s="65"/>
      <c r="H113" s="18" t="s">
        <v>66</v>
      </c>
      <c r="I113" s="18" t="s">
        <v>67</v>
      </c>
      <c r="J113" s="18" t="s">
        <v>68</v>
      </c>
      <c r="K113" s="18" t="s">
        <v>69</v>
      </c>
      <c r="L113" s="67"/>
      <c r="M113" s="67"/>
      <c r="N113" s="67"/>
      <c r="O113" s="67"/>
      <c r="P113" s="52"/>
    </row>
    <row r="114" spans="1:16" ht="30.1" customHeight="1" thickBot="1" x14ac:dyDescent="0.3">
      <c r="A114" s="53"/>
      <c r="B114" s="73"/>
      <c r="C114" s="60"/>
      <c r="D114" s="53"/>
      <c r="E114" s="77"/>
      <c r="F114" s="54"/>
      <c r="G114" s="56"/>
      <c r="H114" s="18"/>
      <c r="I114" s="18"/>
      <c r="J114" s="18"/>
      <c r="K114" s="18"/>
      <c r="L114" s="21"/>
      <c r="M114" s="18"/>
      <c r="N114" s="26"/>
      <c r="O114" s="26"/>
      <c r="P114" s="53"/>
    </row>
    <row r="115" spans="1:16" ht="16.3" thickBot="1" x14ac:dyDescent="0.3">
      <c r="A115" s="51">
        <v>3</v>
      </c>
      <c r="B115" s="89" t="s">
        <v>104</v>
      </c>
      <c r="C115" s="51" t="s">
        <v>56</v>
      </c>
      <c r="D115" s="12" t="s">
        <v>58</v>
      </c>
      <c r="E115" s="14">
        <f>F115+L115+M115+N115+O115</f>
        <v>6046.7999999999993</v>
      </c>
      <c r="F115" s="54">
        <f>SUM(F116:K119)</f>
        <v>1740</v>
      </c>
      <c r="G115" s="55"/>
      <c r="H115" s="55"/>
      <c r="I115" s="55"/>
      <c r="J115" s="55"/>
      <c r="K115" s="56"/>
      <c r="L115" s="18">
        <f>L116+L117+L118+L119</f>
        <v>1836</v>
      </c>
      <c r="M115" s="18">
        <f>M116+M117+M118+M119</f>
        <v>1740</v>
      </c>
      <c r="N115" s="18">
        <f>N116+N117+N118+N119</f>
        <v>365.4</v>
      </c>
      <c r="O115" s="18">
        <f>O116+O117+O118+O119</f>
        <v>365.4</v>
      </c>
      <c r="P115" s="51" t="s">
        <v>102</v>
      </c>
    </row>
    <row r="116" spans="1:16" ht="68.3" customHeight="1" thickBot="1" x14ac:dyDescent="0.3">
      <c r="A116" s="52"/>
      <c r="B116" s="90"/>
      <c r="C116" s="52"/>
      <c r="D116" s="13" t="s">
        <v>61</v>
      </c>
      <c r="E116" s="14">
        <f>F116+L116+M116+N116+O116</f>
        <v>4199.6000000000004</v>
      </c>
      <c r="F116" s="54">
        <f>F121</f>
        <v>1374.6</v>
      </c>
      <c r="G116" s="55"/>
      <c r="H116" s="55"/>
      <c r="I116" s="55"/>
      <c r="J116" s="55"/>
      <c r="K116" s="56"/>
      <c r="L116" s="21">
        <f>L121</f>
        <v>1450.4</v>
      </c>
      <c r="M116" s="21">
        <f>M121</f>
        <v>1374.6</v>
      </c>
      <c r="N116" s="21">
        <f>N121</f>
        <v>0</v>
      </c>
      <c r="O116" s="21">
        <f>O121</f>
        <v>0</v>
      </c>
      <c r="P116" s="52"/>
    </row>
    <row r="117" spans="1:16" ht="61.5" customHeight="1" thickBot="1" x14ac:dyDescent="0.3">
      <c r="A117" s="52"/>
      <c r="B117" s="90"/>
      <c r="C117" s="52"/>
      <c r="D117" s="13" t="s">
        <v>8</v>
      </c>
      <c r="E117" s="14">
        <f>SUM(F117:O117)</f>
        <v>0</v>
      </c>
      <c r="F117" s="54">
        <v>0</v>
      </c>
      <c r="G117" s="55"/>
      <c r="H117" s="55"/>
      <c r="I117" s="55"/>
      <c r="J117" s="55"/>
      <c r="K117" s="56"/>
      <c r="L117" s="21">
        <v>0</v>
      </c>
      <c r="M117" s="18">
        <v>0</v>
      </c>
      <c r="N117" s="26">
        <v>0</v>
      </c>
      <c r="O117" s="26">
        <v>0</v>
      </c>
      <c r="P117" s="52"/>
    </row>
    <row r="118" spans="1:16" ht="75.75" customHeight="1" thickBot="1" x14ac:dyDescent="0.3">
      <c r="A118" s="52"/>
      <c r="B118" s="90"/>
      <c r="C118" s="52"/>
      <c r="D118" s="13" t="s">
        <v>10</v>
      </c>
      <c r="E118" s="14">
        <f>F118+L118+M118+N118+O118</f>
        <v>1847.2000000000003</v>
      </c>
      <c r="F118" s="54">
        <f>F123</f>
        <v>365.4</v>
      </c>
      <c r="G118" s="55"/>
      <c r="H118" s="55"/>
      <c r="I118" s="55"/>
      <c r="J118" s="55"/>
      <c r="K118" s="56"/>
      <c r="L118" s="21">
        <f>L123</f>
        <v>385.6</v>
      </c>
      <c r="M118" s="21">
        <f>M123</f>
        <v>365.4</v>
      </c>
      <c r="N118" s="21">
        <f>N123</f>
        <v>365.4</v>
      </c>
      <c r="O118" s="21">
        <f>O123</f>
        <v>365.4</v>
      </c>
      <c r="P118" s="52"/>
    </row>
    <row r="119" spans="1:16" ht="41.3" customHeight="1" thickBot="1" x14ac:dyDescent="0.3">
      <c r="A119" s="53"/>
      <c r="B119" s="91"/>
      <c r="C119" s="53"/>
      <c r="D119" s="13" t="s">
        <v>60</v>
      </c>
      <c r="E119" s="14">
        <f>F119+L119+M119+N119+O119</f>
        <v>0</v>
      </c>
      <c r="F119" s="54">
        <v>0</v>
      </c>
      <c r="G119" s="55"/>
      <c r="H119" s="55"/>
      <c r="I119" s="55"/>
      <c r="J119" s="55"/>
      <c r="K119" s="56"/>
      <c r="L119" s="21">
        <v>0</v>
      </c>
      <c r="M119" s="18">
        <v>0</v>
      </c>
      <c r="N119" s="26">
        <v>0</v>
      </c>
      <c r="O119" s="26">
        <v>0</v>
      </c>
      <c r="P119" s="53"/>
    </row>
    <row r="120" spans="1:16" ht="16.3" thickBot="1" x14ac:dyDescent="0.3">
      <c r="A120" s="51" t="s">
        <v>105</v>
      </c>
      <c r="B120" s="68" t="s">
        <v>106</v>
      </c>
      <c r="C120" s="51" t="s">
        <v>56</v>
      </c>
      <c r="D120" s="12" t="s">
        <v>58</v>
      </c>
      <c r="E120" s="14">
        <f>F120+L120+M120+N120+O120</f>
        <v>6046.7999999999993</v>
      </c>
      <c r="F120" s="54">
        <f>SUM(F121:K124)</f>
        <v>1740</v>
      </c>
      <c r="G120" s="55"/>
      <c r="H120" s="55"/>
      <c r="I120" s="55"/>
      <c r="J120" s="55"/>
      <c r="K120" s="56"/>
      <c r="L120" s="18">
        <f>L121+L122+L123+L124</f>
        <v>1836</v>
      </c>
      <c r="M120" s="18">
        <f>M121+M122+M123+M124</f>
        <v>1740</v>
      </c>
      <c r="N120" s="18">
        <f>N121+N122+N123+N124</f>
        <v>365.4</v>
      </c>
      <c r="O120" s="18">
        <f>O121+O122+O123+O124</f>
        <v>365.4</v>
      </c>
      <c r="P120" s="51" t="s">
        <v>102</v>
      </c>
    </row>
    <row r="121" spans="1:16" ht="67.599999999999994" customHeight="1" thickBot="1" x14ac:dyDescent="0.3">
      <c r="A121" s="52"/>
      <c r="B121" s="69"/>
      <c r="C121" s="52"/>
      <c r="D121" s="13" t="s">
        <v>61</v>
      </c>
      <c r="E121" s="14">
        <f>F121+L121+M121+N121+O121</f>
        <v>4199.6000000000004</v>
      </c>
      <c r="F121" s="54">
        <v>1374.6</v>
      </c>
      <c r="G121" s="55"/>
      <c r="H121" s="55"/>
      <c r="I121" s="55"/>
      <c r="J121" s="55"/>
      <c r="K121" s="56"/>
      <c r="L121" s="21">
        <v>1450.4</v>
      </c>
      <c r="M121" s="18">
        <v>1374.6</v>
      </c>
      <c r="N121" s="26">
        <v>0</v>
      </c>
      <c r="O121" s="26">
        <v>0</v>
      </c>
      <c r="P121" s="52"/>
    </row>
    <row r="122" spans="1:16" ht="52.5" customHeight="1" thickBot="1" x14ac:dyDescent="0.3">
      <c r="A122" s="52"/>
      <c r="B122" s="69"/>
      <c r="C122" s="52"/>
      <c r="D122" s="13" t="s">
        <v>8</v>
      </c>
      <c r="E122" s="14">
        <f>SUM(F122:O122)</f>
        <v>0</v>
      </c>
      <c r="F122" s="54">
        <v>0</v>
      </c>
      <c r="G122" s="55"/>
      <c r="H122" s="55"/>
      <c r="I122" s="55"/>
      <c r="J122" s="55"/>
      <c r="K122" s="56"/>
      <c r="L122" s="21">
        <v>0</v>
      </c>
      <c r="M122" s="18">
        <v>0</v>
      </c>
      <c r="N122" s="26">
        <v>0</v>
      </c>
      <c r="O122" s="26">
        <v>0</v>
      </c>
      <c r="P122" s="52"/>
    </row>
    <row r="123" spans="1:16" ht="72.7" customHeight="1" thickBot="1" x14ac:dyDescent="0.3">
      <c r="A123" s="52"/>
      <c r="B123" s="69"/>
      <c r="C123" s="52"/>
      <c r="D123" s="13" t="s">
        <v>10</v>
      </c>
      <c r="E123" s="14">
        <f>F123+L123+M123+N123+O123</f>
        <v>1847.2000000000003</v>
      </c>
      <c r="F123" s="54">
        <v>365.4</v>
      </c>
      <c r="G123" s="55"/>
      <c r="H123" s="55"/>
      <c r="I123" s="55"/>
      <c r="J123" s="55"/>
      <c r="K123" s="56"/>
      <c r="L123" s="21">
        <v>385.6</v>
      </c>
      <c r="M123" s="21">
        <v>365.4</v>
      </c>
      <c r="N123" s="21">
        <v>365.4</v>
      </c>
      <c r="O123" s="21">
        <v>365.4</v>
      </c>
      <c r="P123" s="52"/>
    </row>
    <row r="124" spans="1:16" ht="45" customHeight="1" thickBot="1" x14ac:dyDescent="0.3">
      <c r="A124" s="52"/>
      <c r="B124" s="70"/>
      <c r="C124" s="53"/>
      <c r="D124" s="13" t="s">
        <v>60</v>
      </c>
      <c r="E124" s="14">
        <f>F124+L124+M124+N124+O124</f>
        <v>0</v>
      </c>
      <c r="F124" s="54">
        <v>0</v>
      </c>
      <c r="G124" s="55"/>
      <c r="H124" s="55"/>
      <c r="I124" s="55"/>
      <c r="J124" s="55"/>
      <c r="K124" s="56"/>
      <c r="L124" s="21">
        <v>0</v>
      </c>
      <c r="M124" s="18">
        <v>0</v>
      </c>
      <c r="N124" s="26">
        <v>0</v>
      </c>
      <c r="O124" s="26">
        <v>0</v>
      </c>
      <c r="P124" s="52"/>
    </row>
    <row r="125" spans="1:16" ht="30.1" customHeight="1" thickBot="1" x14ac:dyDescent="0.3">
      <c r="A125" s="52"/>
      <c r="B125" s="71" t="s">
        <v>107</v>
      </c>
      <c r="C125" s="60"/>
      <c r="D125" s="51"/>
      <c r="E125" s="76"/>
      <c r="F125" s="62" t="s">
        <v>64</v>
      </c>
      <c r="G125" s="63"/>
      <c r="H125" s="54" t="s">
        <v>65</v>
      </c>
      <c r="I125" s="55"/>
      <c r="J125" s="55"/>
      <c r="K125" s="56"/>
      <c r="L125" s="66" t="s">
        <v>7</v>
      </c>
      <c r="M125" s="66" t="s">
        <v>20</v>
      </c>
      <c r="N125" s="66" t="s">
        <v>21</v>
      </c>
      <c r="O125" s="66" t="s">
        <v>22</v>
      </c>
      <c r="P125" s="52"/>
    </row>
    <row r="126" spans="1:16" ht="30.1" customHeight="1" thickBot="1" x14ac:dyDescent="0.3">
      <c r="A126" s="52"/>
      <c r="B126" s="72"/>
      <c r="C126" s="60"/>
      <c r="D126" s="52"/>
      <c r="E126" s="100"/>
      <c r="F126" s="64"/>
      <c r="G126" s="65"/>
      <c r="H126" s="18" t="s">
        <v>66</v>
      </c>
      <c r="I126" s="18" t="s">
        <v>67</v>
      </c>
      <c r="J126" s="18" t="s">
        <v>68</v>
      </c>
      <c r="K126" s="18" t="s">
        <v>69</v>
      </c>
      <c r="L126" s="67"/>
      <c r="M126" s="67"/>
      <c r="N126" s="67"/>
      <c r="O126" s="67"/>
      <c r="P126" s="52"/>
    </row>
    <row r="127" spans="1:16" ht="30.1" customHeight="1" thickBot="1" x14ac:dyDescent="0.3">
      <c r="A127" s="53"/>
      <c r="B127" s="73"/>
      <c r="C127" s="60"/>
      <c r="D127" s="53"/>
      <c r="E127" s="77"/>
      <c r="F127" s="54"/>
      <c r="G127" s="56"/>
      <c r="H127" s="18"/>
      <c r="I127" s="18"/>
      <c r="J127" s="18"/>
      <c r="K127" s="18"/>
      <c r="L127" s="21"/>
      <c r="M127" s="18"/>
      <c r="N127" s="26"/>
      <c r="O127" s="26"/>
      <c r="P127" s="53"/>
    </row>
  </sheetData>
  <mergeCells count="295">
    <mergeCell ref="A1:P1"/>
    <mergeCell ref="A2:P2"/>
    <mergeCell ref="A3:A4"/>
    <mergeCell ref="B3:B4"/>
    <mergeCell ref="C3:C4"/>
    <mergeCell ref="D3:D4"/>
    <mergeCell ref="E3:E4"/>
    <mergeCell ref="F3:O3"/>
    <mergeCell ref="P3:P4"/>
    <mergeCell ref="F4:K4"/>
    <mergeCell ref="F5:K5"/>
    <mergeCell ref="A6:A12"/>
    <mergeCell ref="B6:B12"/>
    <mergeCell ref="C6:C12"/>
    <mergeCell ref="F6:K6"/>
    <mergeCell ref="P6:P12"/>
    <mergeCell ref="F7:K7"/>
    <mergeCell ref="F8:K8"/>
    <mergeCell ref="F9:K9"/>
    <mergeCell ref="F10:K10"/>
    <mergeCell ref="F11:K11"/>
    <mergeCell ref="F12:K12"/>
    <mergeCell ref="A13:A22"/>
    <mergeCell ref="B13:B19"/>
    <mergeCell ref="C13:C19"/>
    <mergeCell ref="F13:K13"/>
    <mergeCell ref="B20:B22"/>
    <mergeCell ref="C20:C22"/>
    <mergeCell ref="D20:D22"/>
    <mergeCell ref="E20:E21"/>
    <mergeCell ref="M20:M21"/>
    <mergeCell ref="F22:G22"/>
    <mergeCell ref="B23:B29"/>
    <mergeCell ref="C23:C29"/>
    <mergeCell ref="F23:K23"/>
    <mergeCell ref="P13:P22"/>
    <mergeCell ref="F14:K14"/>
    <mergeCell ref="F15:K15"/>
    <mergeCell ref="F16:K16"/>
    <mergeCell ref="F17:K17"/>
    <mergeCell ref="F18:K18"/>
    <mergeCell ref="F19:K19"/>
    <mergeCell ref="F20:G21"/>
    <mergeCell ref="H20:K20"/>
    <mergeCell ref="L20:L21"/>
    <mergeCell ref="P23:P29"/>
    <mergeCell ref="F24:K24"/>
    <mergeCell ref="F25:K25"/>
    <mergeCell ref="F26:K26"/>
    <mergeCell ref="F27:K27"/>
    <mergeCell ref="F28:K28"/>
    <mergeCell ref="F29:K29"/>
    <mergeCell ref="L34:L35"/>
    <mergeCell ref="M34:M35"/>
    <mergeCell ref="N34:N35"/>
    <mergeCell ref="O34:O35"/>
    <mergeCell ref="L37:L38"/>
    <mergeCell ref="M37:M38"/>
    <mergeCell ref="N37:N38"/>
    <mergeCell ref="O37:O38"/>
    <mergeCell ref="N20:N21"/>
    <mergeCell ref="O20:O21"/>
    <mergeCell ref="F39:G39"/>
    <mergeCell ref="P30:P39"/>
    <mergeCell ref="F31:K31"/>
    <mergeCell ref="F32:K32"/>
    <mergeCell ref="F33:K33"/>
    <mergeCell ref="F36:K36"/>
    <mergeCell ref="A40:A48"/>
    <mergeCell ref="B40:B45"/>
    <mergeCell ref="C40:C45"/>
    <mergeCell ref="F40:K40"/>
    <mergeCell ref="B46:B48"/>
    <mergeCell ref="B37:B39"/>
    <mergeCell ref="C37:C39"/>
    <mergeCell ref="D37:D39"/>
    <mergeCell ref="E37:E39"/>
    <mergeCell ref="F37:G38"/>
    <mergeCell ref="H37:K37"/>
    <mergeCell ref="A30:A39"/>
    <mergeCell ref="B30:B36"/>
    <mergeCell ref="C30:C36"/>
    <mergeCell ref="F30:K30"/>
    <mergeCell ref="D34:D35"/>
    <mergeCell ref="E34:E35"/>
    <mergeCell ref="F34:K35"/>
    <mergeCell ref="P49:P56"/>
    <mergeCell ref="F50:K50"/>
    <mergeCell ref="F51:K51"/>
    <mergeCell ref="F52:K52"/>
    <mergeCell ref="F53:K53"/>
    <mergeCell ref="B54:B56"/>
    <mergeCell ref="C46:C48"/>
    <mergeCell ref="D46:D48"/>
    <mergeCell ref="E46:E48"/>
    <mergeCell ref="F46:G47"/>
    <mergeCell ref="H46:K46"/>
    <mergeCell ref="L46:L47"/>
    <mergeCell ref="P40:P48"/>
    <mergeCell ref="F41:K41"/>
    <mergeCell ref="F42:K42"/>
    <mergeCell ref="F43:K43"/>
    <mergeCell ref="F44:K44"/>
    <mergeCell ref="F45:K45"/>
    <mergeCell ref="M46:M47"/>
    <mergeCell ref="N46:N47"/>
    <mergeCell ref="O46:O47"/>
    <mergeCell ref="M54:M55"/>
    <mergeCell ref="N54:N55"/>
    <mergeCell ref="O54:O55"/>
    <mergeCell ref="F56:G56"/>
    <mergeCell ref="C54:C56"/>
    <mergeCell ref="D54:D56"/>
    <mergeCell ref="E54:E56"/>
    <mergeCell ref="F54:G55"/>
    <mergeCell ref="H54:K54"/>
    <mergeCell ref="L54:L55"/>
    <mergeCell ref="A49:A56"/>
    <mergeCell ref="B49:B53"/>
    <mergeCell ref="C49:C53"/>
    <mergeCell ref="F49:K49"/>
    <mergeCell ref="A57:A64"/>
    <mergeCell ref="B57:B61"/>
    <mergeCell ref="C57:C61"/>
    <mergeCell ref="F57:K57"/>
    <mergeCell ref="H62:K62"/>
    <mergeCell ref="P57:P64"/>
    <mergeCell ref="F58:K58"/>
    <mergeCell ref="F59:K59"/>
    <mergeCell ref="F60:K60"/>
    <mergeCell ref="F61:K61"/>
    <mergeCell ref="B62:B64"/>
    <mergeCell ref="C62:C64"/>
    <mergeCell ref="D62:D64"/>
    <mergeCell ref="E62:E64"/>
    <mergeCell ref="F62:G63"/>
    <mergeCell ref="L62:L63"/>
    <mergeCell ref="M62:M63"/>
    <mergeCell ref="N62:N63"/>
    <mergeCell ref="O62:O63"/>
    <mergeCell ref="F64:G64"/>
    <mergeCell ref="A65:A72"/>
    <mergeCell ref="B65:B69"/>
    <mergeCell ref="C65:C69"/>
    <mergeCell ref="F65:K65"/>
    <mergeCell ref="H70:K70"/>
    <mergeCell ref="P65:P72"/>
    <mergeCell ref="F66:K66"/>
    <mergeCell ref="F67:K67"/>
    <mergeCell ref="F68:K68"/>
    <mergeCell ref="F69:K69"/>
    <mergeCell ref="B70:B72"/>
    <mergeCell ref="C70:C72"/>
    <mergeCell ref="D70:D72"/>
    <mergeCell ref="E70:E72"/>
    <mergeCell ref="F70:G71"/>
    <mergeCell ref="L70:L71"/>
    <mergeCell ref="M70:M71"/>
    <mergeCell ref="N70:N71"/>
    <mergeCell ref="O70:O71"/>
    <mergeCell ref="F72:G72"/>
    <mergeCell ref="A73:A80"/>
    <mergeCell ref="B73:B77"/>
    <mergeCell ref="C73:C77"/>
    <mergeCell ref="F73:K73"/>
    <mergeCell ref="H78:K78"/>
    <mergeCell ref="A81:A88"/>
    <mergeCell ref="B81:B85"/>
    <mergeCell ref="C81:C85"/>
    <mergeCell ref="F81:K81"/>
    <mergeCell ref="H86:K86"/>
    <mergeCell ref="B86:B88"/>
    <mergeCell ref="C86:C88"/>
    <mergeCell ref="D86:D88"/>
    <mergeCell ref="E86:E88"/>
    <mergeCell ref="F86:G87"/>
    <mergeCell ref="P73:P80"/>
    <mergeCell ref="F74:K74"/>
    <mergeCell ref="F75:K75"/>
    <mergeCell ref="F76:K76"/>
    <mergeCell ref="F77:K77"/>
    <mergeCell ref="B78:B80"/>
    <mergeCell ref="C78:C80"/>
    <mergeCell ref="D78:D80"/>
    <mergeCell ref="E78:E80"/>
    <mergeCell ref="F78:G79"/>
    <mergeCell ref="L78:L79"/>
    <mergeCell ref="M78:M79"/>
    <mergeCell ref="N78:N79"/>
    <mergeCell ref="O78:O79"/>
    <mergeCell ref="F80:G80"/>
    <mergeCell ref="L86:L87"/>
    <mergeCell ref="M86:M87"/>
    <mergeCell ref="N86:N87"/>
    <mergeCell ref="O86:O87"/>
    <mergeCell ref="F88:G88"/>
    <mergeCell ref="F89:K89"/>
    <mergeCell ref="P81:P88"/>
    <mergeCell ref="F82:K82"/>
    <mergeCell ref="F83:K83"/>
    <mergeCell ref="F84:K84"/>
    <mergeCell ref="F85:K85"/>
    <mergeCell ref="P95:P98"/>
    <mergeCell ref="B96:B98"/>
    <mergeCell ref="C96:C98"/>
    <mergeCell ref="D96:D98"/>
    <mergeCell ref="E96:E98"/>
    <mergeCell ref="F96:G97"/>
    <mergeCell ref="H96:K96"/>
    <mergeCell ref="L96:L97"/>
    <mergeCell ref="M96:M97"/>
    <mergeCell ref="N96:N97"/>
    <mergeCell ref="B89:B95"/>
    <mergeCell ref="C89:C95"/>
    <mergeCell ref="F95:K95"/>
    <mergeCell ref="O96:O97"/>
    <mergeCell ref="F98:G98"/>
    <mergeCell ref="P89:P92"/>
    <mergeCell ref="F90:K90"/>
    <mergeCell ref="F91:K91"/>
    <mergeCell ref="F92:K92"/>
    <mergeCell ref="D93:D94"/>
    <mergeCell ref="E93:E94"/>
    <mergeCell ref="F93:K93"/>
    <mergeCell ref="F94:K94"/>
    <mergeCell ref="A99:A106"/>
    <mergeCell ref="B99:B103"/>
    <mergeCell ref="C99:C103"/>
    <mergeCell ref="F99:K99"/>
    <mergeCell ref="H104:K104"/>
    <mergeCell ref="L104:L105"/>
    <mergeCell ref="M104:M105"/>
    <mergeCell ref="N104:N105"/>
    <mergeCell ref="A89:A98"/>
    <mergeCell ref="P99:P106"/>
    <mergeCell ref="F100:K100"/>
    <mergeCell ref="F101:K101"/>
    <mergeCell ref="F102:K102"/>
    <mergeCell ref="F103:K103"/>
    <mergeCell ref="B104:B106"/>
    <mergeCell ref="C104:C106"/>
    <mergeCell ref="D104:D106"/>
    <mergeCell ref="E104:E106"/>
    <mergeCell ref="F104:G105"/>
    <mergeCell ref="O104:O105"/>
    <mergeCell ref="F106:G106"/>
    <mergeCell ref="B125:B127"/>
    <mergeCell ref="C125:C127"/>
    <mergeCell ref="D125:D127"/>
    <mergeCell ref="E125:E127"/>
    <mergeCell ref="F125:G126"/>
    <mergeCell ref="H125:K125"/>
    <mergeCell ref="P115:P119"/>
    <mergeCell ref="A107:A114"/>
    <mergeCell ref="B107:B111"/>
    <mergeCell ref="C107:C111"/>
    <mergeCell ref="F107:K107"/>
    <mergeCell ref="H112:K112"/>
    <mergeCell ref="L112:L113"/>
    <mergeCell ref="M112:M113"/>
    <mergeCell ref="N112:N113"/>
    <mergeCell ref="A120:A127"/>
    <mergeCell ref="B120:B124"/>
    <mergeCell ref="C120:C124"/>
    <mergeCell ref="F120:K120"/>
    <mergeCell ref="F116:K116"/>
    <mergeCell ref="F117:K117"/>
    <mergeCell ref="F118:K118"/>
    <mergeCell ref="F119:K119"/>
    <mergeCell ref="L125:L126"/>
    <mergeCell ref="A115:A119"/>
    <mergeCell ref="B115:B119"/>
    <mergeCell ref="C115:C119"/>
    <mergeCell ref="F115:K115"/>
    <mergeCell ref="P107:P114"/>
    <mergeCell ref="F108:K108"/>
    <mergeCell ref="F109:K109"/>
    <mergeCell ref="F110:K110"/>
    <mergeCell ref="F111:K111"/>
    <mergeCell ref="B112:B114"/>
    <mergeCell ref="C112:C114"/>
    <mergeCell ref="D112:D114"/>
    <mergeCell ref="E112:E114"/>
    <mergeCell ref="F112:G113"/>
    <mergeCell ref="O125:O126"/>
    <mergeCell ref="F127:G127"/>
    <mergeCell ref="F121:K121"/>
    <mergeCell ref="F122:K122"/>
    <mergeCell ref="F123:K123"/>
    <mergeCell ref="F124:K124"/>
    <mergeCell ref="P120:P127"/>
    <mergeCell ref="O112:O113"/>
    <mergeCell ref="F114:G114"/>
    <mergeCell ref="M125:M126"/>
    <mergeCell ref="N125:N126"/>
  </mergeCells>
  <pageMargins left="0.7" right="0.7" top="0.75" bottom="0.75" header="0.3" footer="0.3"/>
  <pageSetup paperSize="9" scale="42" orientation="landscape" horizontalDpi="1200" verticalDpi="1200" r:id="rId1"/>
  <rowBreaks count="5" manualBreakCount="5">
    <brk id="22" max="16383" man="1"/>
    <brk id="39" max="16383" man="1"/>
    <brk id="56" max="16383" man="1"/>
    <brk id="80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view="pageBreakPreview" topLeftCell="A10" zoomScale="60" zoomScaleNormal="100" workbookViewId="0">
      <selection activeCell="V11" sqref="V11"/>
    </sheetView>
  </sheetViews>
  <sheetFormatPr defaultRowHeight="14.3" x14ac:dyDescent="0.25"/>
  <cols>
    <col min="2" max="2" width="41.625" customWidth="1"/>
    <col min="3" max="3" width="19.875" customWidth="1"/>
    <col min="4" max="4" width="18" customWidth="1"/>
    <col min="5" max="5" width="17.625" customWidth="1"/>
    <col min="12" max="12" width="15.625" customWidth="1"/>
    <col min="13" max="13" width="14.625" customWidth="1"/>
    <col min="14" max="14" width="15.25" customWidth="1"/>
    <col min="15" max="15" width="14.625" customWidth="1"/>
    <col min="16" max="16" width="22.875" customWidth="1"/>
  </cols>
  <sheetData>
    <row r="1" spans="1:16" ht="23.1" x14ac:dyDescent="0.25">
      <c r="A1" s="95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3.1" x14ac:dyDescent="0.25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95" thickBot="1" x14ac:dyDescent="0.3">
      <c r="A3" s="8"/>
      <c r="B3" s="8"/>
      <c r="C3" s="8"/>
      <c r="D3" s="8"/>
      <c r="E3" s="8"/>
      <c r="F3" s="17"/>
      <c r="G3" s="17"/>
      <c r="H3" s="17"/>
      <c r="I3" s="17"/>
      <c r="J3" s="17"/>
      <c r="K3" s="17"/>
      <c r="L3" s="17"/>
      <c r="M3" s="22"/>
      <c r="N3" s="22"/>
      <c r="O3" s="22"/>
      <c r="P3" s="8"/>
    </row>
    <row r="4" spans="1:16" ht="16.3" thickBot="1" x14ac:dyDescent="0.3">
      <c r="A4" s="51" t="s">
        <v>30</v>
      </c>
      <c r="B4" s="51" t="s">
        <v>43</v>
      </c>
      <c r="C4" s="51" t="s">
        <v>55</v>
      </c>
      <c r="D4" s="51" t="s">
        <v>57</v>
      </c>
      <c r="E4" s="51" t="s">
        <v>62</v>
      </c>
      <c r="F4" s="96" t="s">
        <v>63</v>
      </c>
      <c r="G4" s="96"/>
      <c r="H4" s="96"/>
      <c r="I4" s="96"/>
      <c r="J4" s="96"/>
      <c r="K4" s="96"/>
      <c r="L4" s="96"/>
      <c r="M4" s="96"/>
      <c r="N4" s="96"/>
      <c r="O4" s="97"/>
      <c r="P4" s="98" t="s">
        <v>70</v>
      </c>
    </row>
    <row r="5" spans="1:16" ht="16.3" thickBot="1" x14ac:dyDescent="0.3">
      <c r="A5" s="53"/>
      <c r="B5" s="53"/>
      <c r="C5" s="53"/>
      <c r="D5" s="53"/>
      <c r="E5" s="53"/>
      <c r="F5" s="92" t="s">
        <v>6</v>
      </c>
      <c r="G5" s="93"/>
      <c r="H5" s="93"/>
      <c r="I5" s="93"/>
      <c r="J5" s="93"/>
      <c r="K5" s="94"/>
      <c r="L5" s="19" t="s">
        <v>7</v>
      </c>
      <c r="M5" s="19" t="s">
        <v>20</v>
      </c>
      <c r="N5" s="19" t="s">
        <v>21</v>
      </c>
      <c r="O5" s="19" t="s">
        <v>22</v>
      </c>
      <c r="P5" s="99"/>
    </row>
    <row r="6" spans="1:16" ht="16.3" thickBot="1" x14ac:dyDescent="0.3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92">
        <v>6</v>
      </c>
      <c r="G6" s="93"/>
      <c r="H6" s="93"/>
      <c r="I6" s="93"/>
      <c r="J6" s="93"/>
      <c r="K6" s="94"/>
      <c r="L6" s="20">
        <v>7</v>
      </c>
      <c r="M6" s="23">
        <v>8</v>
      </c>
      <c r="N6" s="25">
        <v>9</v>
      </c>
      <c r="O6" s="25">
        <v>10</v>
      </c>
      <c r="P6" s="11">
        <v>11</v>
      </c>
    </row>
    <row r="7" spans="1:16" ht="16.3" thickBot="1" x14ac:dyDescent="0.3">
      <c r="A7" s="51">
        <v>1</v>
      </c>
      <c r="B7" s="89" t="s">
        <v>121</v>
      </c>
      <c r="C7" s="51" t="s">
        <v>56</v>
      </c>
      <c r="D7" s="12" t="s">
        <v>58</v>
      </c>
      <c r="E7" s="14">
        <f>F7+L7+M7+N7+O7</f>
        <v>0</v>
      </c>
      <c r="F7" s="54">
        <f>SUM(F8:F11)</f>
        <v>0</v>
      </c>
      <c r="G7" s="55"/>
      <c r="H7" s="55"/>
      <c r="I7" s="55"/>
      <c r="J7" s="55"/>
      <c r="K7" s="56"/>
      <c r="L7" s="18">
        <f>SUM(L8:L11)</f>
        <v>0</v>
      </c>
      <c r="M7" s="18">
        <f>SUM(M8:M11)</f>
        <v>0</v>
      </c>
      <c r="N7" s="18">
        <f>SUM(N8:N11)</f>
        <v>0</v>
      </c>
      <c r="O7" s="18">
        <f>SUM(O8:O11)</f>
        <v>0</v>
      </c>
      <c r="P7" s="51"/>
    </row>
    <row r="8" spans="1:16" ht="65.25" customHeight="1" thickBot="1" x14ac:dyDescent="0.3">
      <c r="A8" s="52"/>
      <c r="B8" s="90"/>
      <c r="C8" s="52"/>
      <c r="D8" s="13" t="s">
        <v>59</v>
      </c>
      <c r="E8" s="14">
        <f>F8+L8+M8+N8+O8</f>
        <v>0</v>
      </c>
      <c r="F8" s="54">
        <f>F13</f>
        <v>0</v>
      </c>
      <c r="G8" s="55"/>
      <c r="H8" s="55"/>
      <c r="I8" s="55"/>
      <c r="J8" s="55"/>
      <c r="K8" s="56"/>
      <c r="L8" s="18">
        <f t="shared" ref="L8:O10" si="0">L13</f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52"/>
    </row>
    <row r="9" spans="1:16" ht="52.5" customHeight="1" thickBot="1" x14ac:dyDescent="0.3">
      <c r="A9" s="52"/>
      <c r="B9" s="90"/>
      <c r="C9" s="52"/>
      <c r="D9" s="13" t="s">
        <v>8</v>
      </c>
      <c r="E9" s="14">
        <f>E14+E24+E24+E33</f>
        <v>0</v>
      </c>
      <c r="F9" s="54">
        <f>F14+F24+F24+F33</f>
        <v>0</v>
      </c>
      <c r="G9" s="55"/>
      <c r="H9" s="55"/>
      <c r="I9" s="55"/>
      <c r="J9" s="55"/>
      <c r="K9" s="56"/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52"/>
    </row>
    <row r="10" spans="1:16" ht="64.55" customHeight="1" thickBot="1" x14ac:dyDescent="0.3">
      <c r="A10" s="52"/>
      <c r="B10" s="90"/>
      <c r="C10" s="52"/>
      <c r="D10" s="13" t="s">
        <v>10</v>
      </c>
      <c r="E10" s="14">
        <f t="shared" ref="E10:E16" si="1">F10+L10+M10+N10+O10</f>
        <v>0</v>
      </c>
      <c r="F10" s="54">
        <f>F15</f>
        <v>0</v>
      </c>
      <c r="G10" s="55"/>
      <c r="H10" s="55"/>
      <c r="I10" s="55"/>
      <c r="J10" s="55"/>
      <c r="K10" s="56"/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52"/>
    </row>
    <row r="11" spans="1:16" ht="34.5" customHeight="1" thickBot="1" x14ac:dyDescent="0.3">
      <c r="A11" s="53"/>
      <c r="B11" s="91"/>
      <c r="C11" s="53"/>
      <c r="D11" s="13" t="s">
        <v>60</v>
      </c>
      <c r="E11" s="14">
        <f t="shared" si="1"/>
        <v>0</v>
      </c>
      <c r="F11" s="54">
        <f>F16+F27+F35</f>
        <v>0</v>
      </c>
      <c r="G11" s="55"/>
      <c r="H11" s="55"/>
      <c r="I11" s="55"/>
      <c r="J11" s="55"/>
      <c r="K11" s="56"/>
      <c r="L11" s="18">
        <f>L16+L27+L35</f>
        <v>0</v>
      </c>
      <c r="M11" s="18">
        <f>M16+M27+M35</f>
        <v>0</v>
      </c>
      <c r="N11" s="18">
        <f>N16+N27+N35</f>
        <v>0</v>
      </c>
      <c r="O11" s="18">
        <f>O16+O27+O35</f>
        <v>0</v>
      </c>
      <c r="P11" s="52"/>
    </row>
    <row r="12" spans="1:16" ht="16.3" thickBot="1" x14ac:dyDescent="0.3">
      <c r="A12" s="86" t="s">
        <v>31</v>
      </c>
      <c r="B12" s="88" t="s">
        <v>123</v>
      </c>
      <c r="C12" s="60" t="s">
        <v>56</v>
      </c>
      <c r="D12" s="12" t="s">
        <v>58</v>
      </c>
      <c r="E12" s="14">
        <f t="shared" si="1"/>
        <v>0</v>
      </c>
      <c r="F12" s="54">
        <f>F13+F14+F15+F16</f>
        <v>0</v>
      </c>
      <c r="G12" s="55"/>
      <c r="H12" s="55"/>
      <c r="I12" s="55"/>
      <c r="J12" s="55"/>
      <c r="K12" s="56"/>
      <c r="L12" s="18">
        <f>SUM(L13:L16)</f>
        <v>0</v>
      </c>
      <c r="M12" s="14">
        <f>M13+M14+M15+M16</f>
        <v>0</v>
      </c>
      <c r="N12" s="14">
        <f>N13+N14+N15+N16</f>
        <v>0</v>
      </c>
      <c r="O12" s="14">
        <f>O13+O14+O15+O16</f>
        <v>0</v>
      </c>
      <c r="P12" s="51"/>
    </row>
    <row r="13" spans="1:16" ht="66.099999999999994" customHeight="1" thickBot="1" x14ac:dyDescent="0.3">
      <c r="A13" s="87"/>
      <c r="B13" s="88"/>
      <c r="C13" s="60"/>
      <c r="D13" s="13" t="s">
        <v>61</v>
      </c>
      <c r="E13" s="14">
        <f t="shared" si="1"/>
        <v>0</v>
      </c>
      <c r="F13" s="54">
        <v>0</v>
      </c>
      <c r="G13" s="55"/>
      <c r="H13" s="55"/>
      <c r="I13" s="55"/>
      <c r="J13" s="55"/>
      <c r="K13" s="56"/>
      <c r="L13" s="21">
        <v>0</v>
      </c>
      <c r="M13" s="18">
        <v>0</v>
      </c>
      <c r="N13" s="26">
        <v>0</v>
      </c>
      <c r="O13" s="26">
        <v>0</v>
      </c>
      <c r="P13" s="52"/>
    </row>
    <row r="14" spans="1:16" ht="51.8" customHeight="1" thickBot="1" x14ac:dyDescent="0.3">
      <c r="A14" s="87"/>
      <c r="B14" s="88"/>
      <c r="C14" s="60"/>
      <c r="D14" s="13" t="s">
        <v>8</v>
      </c>
      <c r="E14" s="14">
        <f t="shared" si="1"/>
        <v>0</v>
      </c>
      <c r="F14" s="54">
        <v>0</v>
      </c>
      <c r="G14" s="55"/>
      <c r="H14" s="55"/>
      <c r="I14" s="55"/>
      <c r="J14" s="55"/>
      <c r="K14" s="56"/>
      <c r="L14" s="21">
        <v>0</v>
      </c>
      <c r="M14" s="18">
        <v>0</v>
      </c>
      <c r="N14" s="26">
        <v>0</v>
      </c>
      <c r="O14" s="26">
        <v>0</v>
      </c>
      <c r="P14" s="52"/>
    </row>
    <row r="15" spans="1:16" ht="70.5" customHeight="1" thickBot="1" x14ac:dyDescent="0.3">
      <c r="A15" s="87"/>
      <c r="B15" s="88"/>
      <c r="C15" s="60"/>
      <c r="D15" s="27" t="s">
        <v>10</v>
      </c>
      <c r="E15" s="15">
        <f t="shared" si="1"/>
        <v>0</v>
      </c>
      <c r="F15" s="62">
        <v>0</v>
      </c>
      <c r="G15" s="78"/>
      <c r="H15" s="78"/>
      <c r="I15" s="78"/>
      <c r="J15" s="78"/>
      <c r="K15" s="63"/>
      <c r="L15" s="21">
        <v>0</v>
      </c>
      <c r="M15" s="24">
        <v>0</v>
      </c>
      <c r="N15" s="24">
        <v>0</v>
      </c>
      <c r="O15" s="24">
        <v>0</v>
      </c>
      <c r="P15" s="52"/>
    </row>
    <row r="16" spans="1:16" ht="31.95" thickBot="1" x14ac:dyDescent="0.3">
      <c r="A16" s="102"/>
      <c r="B16" s="88"/>
      <c r="C16" s="60"/>
      <c r="D16" s="12" t="s">
        <v>60</v>
      </c>
      <c r="E16" s="14">
        <f t="shared" si="1"/>
        <v>0</v>
      </c>
      <c r="F16" s="54">
        <v>0</v>
      </c>
      <c r="G16" s="55"/>
      <c r="H16" s="55"/>
      <c r="I16" s="55"/>
      <c r="J16" s="55"/>
      <c r="K16" s="56"/>
      <c r="L16" s="21">
        <v>0</v>
      </c>
      <c r="M16" s="18">
        <v>0</v>
      </c>
      <c r="N16" s="26">
        <v>0</v>
      </c>
      <c r="O16" s="26">
        <v>0</v>
      </c>
      <c r="P16" s="53"/>
    </row>
    <row r="17" spans="1:16" ht="16.5" customHeight="1" thickBot="1" x14ac:dyDescent="0.3">
      <c r="A17" s="103" t="s">
        <v>122</v>
      </c>
      <c r="B17" s="104"/>
      <c r="C17" s="105"/>
      <c r="D17" s="12" t="s">
        <v>58</v>
      </c>
      <c r="E17" s="14">
        <f t="shared" ref="E17:E21" si="2">F17+L17+M17+N17+O17</f>
        <v>0</v>
      </c>
      <c r="F17" s="54">
        <f>F18+F19+F20+F21</f>
        <v>0</v>
      </c>
      <c r="G17" s="55"/>
      <c r="H17" s="55"/>
      <c r="I17" s="55"/>
      <c r="J17" s="55"/>
      <c r="K17" s="56"/>
      <c r="L17" s="18">
        <f>SUM(L18:L21)</f>
        <v>0</v>
      </c>
      <c r="M17" s="14">
        <f>M18+M19+M20+M21</f>
        <v>0</v>
      </c>
      <c r="N17" s="14">
        <f>N18+N19+N20+N21</f>
        <v>0</v>
      </c>
      <c r="O17" s="14">
        <f>O18+O19+O20+O21</f>
        <v>0</v>
      </c>
      <c r="P17" s="51"/>
    </row>
    <row r="18" spans="1:16" ht="67.599999999999994" customHeight="1" thickBot="1" x14ac:dyDescent="0.3">
      <c r="A18" s="106"/>
      <c r="B18" s="107"/>
      <c r="C18" s="108"/>
      <c r="D18" s="13" t="s">
        <v>61</v>
      </c>
      <c r="E18" s="14">
        <f t="shared" si="2"/>
        <v>0</v>
      </c>
      <c r="F18" s="54">
        <v>0</v>
      </c>
      <c r="G18" s="55"/>
      <c r="H18" s="55"/>
      <c r="I18" s="55"/>
      <c r="J18" s="55"/>
      <c r="K18" s="56"/>
      <c r="L18" s="21">
        <v>0</v>
      </c>
      <c r="M18" s="18">
        <v>0</v>
      </c>
      <c r="N18" s="26">
        <v>0</v>
      </c>
      <c r="O18" s="26">
        <v>0</v>
      </c>
      <c r="P18" s="52"/>
    </row>
    <row r="19" spans="1:16" ht="51.8" customHeight="1" thickBot="1" x14ac:dyDescent="0.3">
      <c r="A19" s="106"/>
      <c r="B19" s="107"/>
      <c r="C19" s="108"/>
      <c r="D19" s="13" t="s">
        <v>8</v>
      </c>
      <c r="E19" s="14">
        <f t="shared" si="2"/>
        <v>0</v>
      </c>
      <c r="F19" s="54">
        <v>0</v>
      </c>
      <c r="G19" s="55"/>
      <c r="H19" s="55"/>
      <c r="I19" s="55"/>
      <c r="J19" s="55"/>
      <c r="K19" s="56"/>
      <c r="L19" s="21">
        <v>0</v>
      </c>
      <c r="M19" s="18">
        <v>0</v>
      </c>
      <c r="N19" s="26">
        <v>0</v>
      </c>
      <c r="O19" s="26">
        <v>0</v>
      </c>
      <c r="P19" s="52"/>
    </row>
    <row r="20" spans="1:16" ht="66.099999999999994" customHeight="1" thickBot="1" x14ac:dyDescent="0.3">
      <c r="A20" s="106"/>
      <c r="B20" s="107"/>
      <c r="C20" s="108"/>
      <c r="D20" s="27" t="s">
        <v>10</v>
      </c>
      <c r="E20" s="15">
        <f t="shared" si="2"/>
        <v>0</v>
      </c>
      <c r="F20" s="62">
        <v>0</v>
      </c>
      <c r="G20" s="78"/>
      <c r="H20" s="78"/>
      <c r="I20" s="78"/>
      <c r="J20" s="78"/>
      <c r="K20" s="63"/>
      <c r="L20" s="21">
        <v>0</v>
      </c>
      <c r="M20" s="24">
        <v>0</v>
      </c>
      <c r="N20" s="24">
        <v>0</v>
      </c>
      <c r="O20" s="24">
        <v>0</v>
      </c>
      <c r="P20" s="52"/>
    </row>
    <row r="21" spans="1:16" ht="31.95" thickBot="1" x14ac:dyDescent="0.3">
      <c r="A21" s="109"/>
      <c r="B21" s="110"/>
      <c r="C21" s="111"/>
      <c r="D21" s="12" t="s">
        <v>60</v>
      </c>
      <c r="E21" s="14">
        <f t="shared" si="2"/>
        <v>0</v>
      </c>
      <c r="F21" s="54">
        <v>0</v>
      </c>
      <c r="G21" s="55"/>
      <c r="H21" s="55"/>
      <c r="I21" s="55"/>
      <c r="J21" s="55"/>
      <c r="K21" s="56"/>
      <c r="L21" s="21">
        <v>0</v>
      </c>
      <c r="M21" s="18">
        <v>0</v>
      </c>
      <c r="N21" s="26">
        <v>0</v>
      </c>
      <c r="O21" s="26">
        <v>0</v>
      </c>
      <c r="P21" s="53"/>
    </row>
  </sheetData>
  <mergeCells count="36">
    <mergeCell ref="F20:K20"/>
    <mergeCell ref="F21:K21"/>
    <mergeCell ref="A17:C21"/>
    <mergeCell ref="F17:K17"/>
    <mergeCell ref="P17:P21"/>
    <mergeCell ref="F18:K18"/>
    <mergeCell ref="F19:K19"/>
    <mergeCell ref="A12:A16"/>
    <mergeCell ref="B12:B16"/>
    <mergeCell ref="C12:C16"/>
    <mergeCell ref="F12:K12"/>
    <mergeCell ref="P12:P16"/>
    <mergeCell ref="F13:K13"/>
    <mergeCell ref="F14:K14"/>
    <mergeCell ref="F15:K15"/>
    <mergeCell ref="F16:K16"/>
    <mergeCell ref="F6:K6"/>
    <mergeCell ref="A7:A11"/>
    <mergeCell ref="B7:B11"/>
    <mergeCell ref="C7:C11"/>
    <mergeCell ref="F7:K7"/>
    <mergeCell ref="P7:P11"/>
    <mergeCell ref="F8:K8"/>
    <mergeCell ref="F9:K9"/>
    <mergeCell ref="F10:K10"/>
    <mergeCell ref="F11:K11"/>
    <mergeCell ref="A1:P1"/>
    <mergeCell ref="A2:P2"/>
    <mergeCell ref="A4:A5"/>
    <mergeCell ref="B4:B5"/>
    <mergeCell ref="C4:C5"/>
    <mergeCell ref="D4:D5"/>
    <mergeCell ref="E4:E5"/>
    <mergeCell ref="F4:O4"/>
    <mergeCell ref="P4:P5"/>
    <mergeCell ref="F5:K5"/>
  </mergeCells>
  <pageMargins left="0.7" right="0.7" top="0.75" bottom="0.75" header="0.3" footer="0.3"/>
  <pageSetup paperSize="9" scale="51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4"/>
  <sheetViews>
    <sheetView tabSelected="1" view="pageBreakPreview" zoomScale="70" zoomScaleNormal="100" zoomScaleSheetLayoutView="70" workbookViewId="0">
      <selection activeCell="U27" sqref="U27"/>
    </sheetView>
  </sheetViews>
  <sheetFormatPr defaultRowHeight="14.3" x14ac:dyDescent="0.25"/>
  <cols>
    <col min="18" max="18" width="2.375" customWidth="1"/>
  </cols>
  <sheetData>
    <row r="1" spans="1:17" x14ac:dyDescent="0.25">
      <c r="N1" s="36" t="s">
        <v>117</v>
      </c>
      <c r="O1" s="36"/>
      <c r="P1" s="36"/>
      <c r="Q1" s="36"/>
    </row>
    <row r="2" spans="1:17" ht="41.3" customHeight="1" x14ac:dyDescent="0.25">
      <c r="N2" s="37" t="s">
        <v>118</v>
      </c>
      <c r="O2" s="37"/>
      <c r="P2" s="37"/>
      <c r="Q2" s="37"/>
    </row>
    <row r="3" spans="1:17" ht="22.6" customHeight="1" x14ac:dyDescent="0.25">
      <c r="N3" s="31"/>
      <c r="O3" s="31"/>
      <c r="P3" s="31"/>
      <c r="Q3" s="31"/>
    </row>
    <row r="4" spans="1:17" ht="41.3" customHeight="1" x14ac:dyDescent="0.25">
      <c r="N4" s="31"/>
      <c r="O4" s="31"/>
      <c r="P4" s="31"/>
      <c r="Q4" s="31"/>
    </row>
    <row r="5" spans="1:17" ht="41.3" customHeight="1" x14ac:dyDescent="0.25">
      <c r="N5" s="31"/>
      <c r="O5" s="31"/>
      <c r="P5" s="31"/>
      <c r="Q5" s="31"/>
    </row>
    <row r="6" spans="1:17" ht="41.3" customHeight="1" x14ac:dyDescent="0.25">
      <c r="N6" s="31"/>
      <c r="O6" s="31"/>
      <c r="P6" s="31"/>
      <c r="Q6" s="31"/>
    </row>
    <row r="7" spans="1:17" ht="41.3" customHeight="1" x14ac:dyDescent="0.25">
      <c r="N7" s="31"/>
      <c r="O7" s="31"/>
      <c r="P7" s="31"/>
      <c r="Q7" s="31"/>
    </row>
    <row r="8" spans="1:17" ht="41.3" customHeight="1" x14ac:dyDescent="0.25">
      <c r="N8" s="31"/>
      <c r="O8" s="31"/>
      <c r="P8" s="31"/>
      <c r="Q8" s="31"/>
    </row>
    <row r="9" spans="1:17" ht="41.3" customHeight="1" x14ac:dyDescent="0.25">
      <c r="N9" s="31"/>
      <c r="O9" s="31"/>
      <c r="P9" s="31"/>
      <c r="Q9" s="31"/>
    </row>
    <row r="10" spans="1:17" ht="41.3" customHeight="1" x14ac:dyDescent="0.25">
      <c r="N10" s="31"/>
      <c r="O10" s="31"/>
      <c r="P10" s="31"/>
      <c r="Q10" s="31"/>
    </row>
    <row r="11" spans="1:17" ht="41.3" customHeight="1" x14ac:dyDescent="0.25">
      <c r="N11" s="31"/>
      <c r="O11" s="31"/>
      <c r="P11" s="31"/>
      <c r="Q11" s="31"/>
    </row>
    <row r="12" spans="1:17" ht="41.3" customHeight="1" x14ac:dyDescent="0.25">
      <c r="N12" s="31"/>
      <c r="O12" s="31"/>
      <c r="P12" s="31"/>
      <c r="Q12" s="31"/>
    </row>
    <row r="13" spans="1:17" ht="41.3" customHeight="1" x14ac:dyDescent="0.25">
      <c r="N13" s="31"/>
      <c r="O13" s="31"/>
      <c r="P13" s="31"/>
      <c r="Q13" s="31"/>
    </row>
    <row r="14" spans="1:17" ht="41.3" customHeight="1" x14ac:dyDescent="0.25">
      <c r="N14" s="31"/>
      <c r="O14" s="31"/>
      <c r="P14" s="31"/>
      <c r="Q14" s="31"/>
    </row>
    <row r="15" spans="1:17" ht="95.3" customHeight="1" x14ac:dyDescent="0.25">
      <c r="A15" s="113" t="s">
        <v>116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59" spans="14:17" ht="41.3" customHeight="1" x14ac:dyDescent="0.25">
      <c r="N59" s="31"/>
      <c r="O59" s="31"/>
      <c r="P59" s="31"/>
      <c r="Q59" s="31"/>
    </row>
    <row r="60" spans="14:17" ht="41.3" customHeight="1" x14ac:dyDescent="0.25">
      <c r="N60" s="31"/>
      <c r="O60" s="31"/>
      <c r="P60" s="31"/>
      <c r="Q60" s="31"/>
    </row>
    <row r="61" spans="14:17" ht="41.3" customHeight="1" x14ac:dyDescent="0.25">
      <c r="N61" s="31"/>
      <c r="O61" s="31"/>
      <c r="P61" s="31"/>
      <c r="Q61" s="31"/>
    </row>
    <row r="62" spans="14:17" ht="41.3" customHeight="1" x14ac:dyDescent="0.25">
      <c r="N62" s="31"/>
      <c r="O62" s="31"/>
      <c r="P62" s="31"/>
      <c r="Q62" s="31"/>
    </row>
    <row r="63" spans="14:17" ht="41.3" customHeight="1" x14ac:dyDescent="0.25">
      <c r="N63" s="31"/>
      <c r="O63" s="31"/>
      <c r="P63" s="31"/>
      <c r="Q63" s="31"/>
    </row>
    <row r="64" spans="14:17" x14ac:dyDescent="0.25">
      <c r="N64" s="112"/>
      <c r="O64" s="112"/>
      <c r="P64" s="112"/>
      <c r="Q64" s="112"/>
    </row>
  </sheetData>
  <mergeCells count="4">
    <mergeCell ref="N64:Q64"/>
    <mergeCell ref="N1:Q1"/>
    <mergeCell ref="N2:Q2"/>
    <mergeCell ref="A15:P15"/>
  </mergeCells>
  <pageMargins left="0.7" right="0.7" top="0.75" bottom="0.75" header="0.3" footer="0.3"/>
  <pageSetup paperSize="9" scale="84" orientation="landscape" horizontalDpi="1200" verticalDpi="1200" r:id="rId1"/>
  <rowBreaks count="1" manualBreakCount="1">
    <brk id="39" max="17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5122" r:id="rId4">
          <objectPr defaultSize="0" autoPict="0" r:id="rId5">
            <anchor moveWithCells="1">
              <from>
                <xdr:col>0</xdr:col>
                <xdr:colOff>86264</xdr:colOff>
                <xdr:row>15</xdr:row>
                <xdr:rowOff>17253</xdr:rowOff>
              </from>
              <to>
                <xdr:col>16</xdr:col>
                <xdr:colOff>336430</xdr:colOff>
                <xdr:row>38</xdr:row>
                <xdr:rowOff>25879</xdr:rowOff>
              </to>
            </anchor>
          </objectPr>
        </oleObject>
      </mc:Choice>
      <mc:Fallback>
        <oleObject progId="Word.Document.12" shapeId="5122" r:id="rId4"/>
      </mc:Fallback>
    </mc:AlternateContent>
    <mc:AlternateContent xmlns:mc="http://schemas.openxmlformats.org/markup-compatibility/2006">
      <mc:Choice Requires="x14">
        <oleObject progId="Word.Document.12" shapeId="5123" r:id="rId6">
          <objectPr defaultSize="0" autoPict="0" r:id="rId7">
            <anchor moveWithCells="1">
              <from>
                <xdr:col>0</xdr:col>
                <xdr:colOff>250166</xdr:colOff>
                <xdr:row>3</xdr:row>
                <xdr:rowOff>8626</xdr:rowOff>
              </from>
              <to>
                <xdr:col>15</xdr:col>
                <xdr:colOff>543464</xdr:colOff>
                <xdr:row>13</xdr:row>
                <xdr:rowOff>508958</xdr:rowOff>
              </to>
            </anchor>
          </objectPr>
        </oleObject>
      </mc:Choice>
      <mc:Fallback>
        <oleObject progId="Word.Document.12" shapeId="512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Паспорт</vt:lpstr>
      <vt:lpstr>Текстовая часть</vt:lpstr>
      <vt:lpstr>Целевые показатели</vt:lpstr>
      <vt:lpstr>Методика расчета</vt:lpstr>
      <vt:lpstr>Подпрограмма 1</vt:lpstr>
      <vt:lpstr>Подпрограмма 2</vt:lpstr>
      <vt:lpstr>Подпрограмма 3</vt:lpstr>
      <vt:lpstr>Приложение 1 к программе</vt:lpstr>
      <vt:lpstr>'Методика расчета'!Область_печати</vt:lpstr>
      <vt:lpstr>Паспорт!Область_печати</vt:lpstr>
      <vt:lpstr>'Подпрограмма 3'!Область_печати</vt:lpstr>
      <vt:lpstr>'Приложение 1 к программе'!Область_печати</vt:lpstr>
      <vt:lpstr>'Текстовая часть'!Область_печати</vt:lpstr>
      <vt:lpstr>'Целевые показатели'!Область_печати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2022-12-13T13:16:06Z</dcterms:modified>
</cp:coreProperties>
</file>